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вгуст 2020" sheetId="1" state="visible" r:id="rId2"/>
    <sheet name="Лист1" sheetId="2" state="visible" r:id="rId3"/>
  </sheets>
  <definedNames>
    <definedName function="false" hidden="false" localSheetId="0" name="_xlnm.Print_Area" vbProcedure="false">'август 2020'!$A$1:$AK$42</definedName>
    <definedName function="false" hidden="false" localSheetId="0" name="_xlnm.Print_Titles" vbProcedure="false">'август 2020'!$A:$A,'август 2020'!$3:$8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<sst xmlns="http://schemas.openxmlformats.org/spreadsheetml/2006/main" count="117" uniqueCount="76">
  <si>
    <t xml:space="preserve">ИНФОРМАЦИЯ</t>
  </si>
  <si>
    <t xml:space="preserve">о ходе сельскохозяйственных работ по районам Приморского края на 30 декабря 2020 года</t>
  </si>
  <si>
    <t xml:space="preserve">НАИМЕНОВАНИЕ МУНИЦИПАЛЬНЫХ ОБРАЗОВАНИЙ</t>
  </si>
  <si>
    <t xml:space="preserve">МОЛОКО</t>
  </si>
  <si>
    <r>
      <rPr>
        <b val="true"/>
        <sz val="10"/>
        <rFont val="Times New Roman"/>
        <family val="1"/>
        <charset val="204"/>
      </rPr>
      <t xml:space="preserve">Поголовье  </t>
    </r>
    <r>
      <rPr>
        <sz val="10"/>
        <rFont val="Times New Roman"/>
        <family val="1"/>
        <charset val="204"/>
      </rPr>
      <t xml:space="preserve">(факт)</t>
    </r>
    <r>
      <rPr>
        <b val="true"/>
        <sz val="10"/>
        <rFont val="Times New Roman"/>
        <family val="1"/>
        <charset val="204"/>
      </rPr>
      <t xml:space="preserve"> </t>
    </r>
  </si>
  <si>
    <t xml:space="preserve">Заготовка кормов</t>
  </si>
  <si>
    <t xml:space="preserve">солома</t>
  </si>
  <si>
    <t xml:space="preserve">Уборка сои</t>
  </si>
  <si>
    <t xml:space="preserve">Уборка кукурузы</t>
  </si>
  <si>
    <t xml:space="preserve">Приобретение минеральных удобрений</t>
  </si>
  <si>
    <t xml:space="preserve">Внесение органических удобрений</t>
  </si>
  <si>
    <t xml:space="preserve">Надой на 1  фуражную корову</t>
  </si>
  <si>
    <t xml:space="preserve">Валовой надой</t>
  </si>
  <si>
    <t xml:space="preserve">Сдача в зачете</t>
  </si>
  <si>
    <t xml:space="preserve">Валовой надой с начала месяца (нарастающий)</t>
  </si>
  <si>
    <t xml:space="preserve">2019 г</t>
  </si>
  <si>
    <t xml:space="preserve">2020 г</t>
  </si>
  <si>
    <t xml:space="preserve">сено</t>
  </si>
  <si>
    <t xml:space="preserve">сенаж</t>
  </si>
  <si>
    <t xml:space="preserve">силос</t>
  </si>
  <si>
    <t xml:space="preserve">план</t>
  </si>
  <si>
    <t xml:space="preserve">скошено</t>
  </si>
  <si>
    <t xml:space="preserve">заготовлено</t>
  </si>
  <si>
    <t xml:space="preserve">в т.ч. для ЛПХ</t>
  </si>
  <si>
    <t xml:space="preserve">убрано</t>
  </si>
  <si>
    <t xml:space="preserve">в т.ч. в упаковке</t>
  </si>
  <si>
    <t xml:space="preserve">план с учетом гибели</t>
  </si>
  <si>
    <t xml:space="preserve">%выполнения плана</t>
  </si>
  <si>
    <t xml:space="preserve">собрано</t>
  </si>
  <si>
    <t xml:space="preserve">урожайность</t>
  </si>
  <si>
    <t xml:space="preserve">реализация</t>
  </si>
  <si>
    <t xml:space="preserve">факт</t>
  </si>
  <si>
    <t xml:space="preserve">кг</t>
  </si>
  <si>
    <t xml:space="preserve">ц</t>
  </si>
  <si>
    <t xml:space="preserve">голов</t>
  </si>
  <si>
    <t xml:space="preserve">тонн</t>
  </si>
  <si>
    <t xml:space="preserve">га</t>
  </si>
  <si>
    <t xml:space="preserve">%</t>
  </si>
  <si>
    <t xml:space="preserve">ц/га</t>
  </si>
  <si>
    <t xml:space="preserve">Анучинский</t>
  </si>
  <si>
    <t xml:space="preserve">г. Артем</t>
  </si>
  <si>
    <t xml:space="preserve">Дальнегорский</t>
  </si>
  <si>
    <t xml:space="preserve">г.Дальнереченск</t>
  </si>
  <si>
    <t xml:space="preserve">Дальнереченский</t>
  </si>
  <si>
    <t xml:space="preserve">Кавалеровский</t>
  </si>
  <si>
    <t xml:space="preserve">Кировский</t>
  </si>
  <si>
    <t xml:space="preserve">Красноармейский</t>
  </si>
  <si>
    <t xml:space="preserve">Лазовский</t>
  </si>
  <si>
    <t xml:space="preserve">Лесозаводский</t>
  </si>
  <si>
    <t xml:space="preserve">Михайловский</t>
  </si>
  <si>
    <t xml:space="preserve">Надеждинский</t>
  </si>
  <si>
    <t xml:space="preserve">Октябрьский</t>
  </si>
  <si>
    <t xml:space="preserve">Ольгинский</t>
  </si>
  <si>
    <t xml:space="preserve">г. Партизанск</t>
  </si>
  <si>
    <t xml:space="preserve">Партизанский</t>
  </si>
  <si>
    <t xml:space="preserve">Пограничный</t>
  </si>
  <si>
    <t xml:space="preserve">Пожарский</t>
  </si>
  <si>
    <t xml:space="preserve">Спасский</t>
  </si>
  <si>
    <t xml:space="preserve">Уссурийский</t>
  </si>
  <si>
    <t xml:space="preserve">Ханкайский</t>
  </si>
  <si>
    <t xml:space="preserve">Хасанский</t>
  </si>
  <si>
    <t xml:space="preserve">Хорольский</t>
  </si>
  <si>
    <t xml:space="preserve"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</si>
  <si>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</si>
  <si>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Чугуевский</t>
  </si>
  <si>
    <t xml:space="preserve">Шкотовский</t>
  </si>
  <si>
    <t xml:space="preserve">Яковлевский</t>
  </si>
  <si>
    <t xml:space="preserve">г. Фокино</t>
  </si>
  <si>
    <t xml:space="preserve"> </t>
  </si>
  <si>
    <t xml:space="preserve">Прочие районы</t>
  </si>
  <si>
    <t xml:space="preserve">ВСЕГО:</t>
  </si>
  <si>
    <t xml:space="preserve">% выполнения к плану:</t>
  </si>
  <si>
    <t xml:space="preserve">Было на 30.12.2019</t>
  </si>
  <si>
    <t xml:space="preserve">Начальник отдела</t>
  </si>
  <si>
    <t xml:space="preserve">С.А. Калашникова</t>
  </si>
  <si>
    <t xml:space="preserve">Калашникова С.А.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</si>
</sst>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;[RED]0.0"/>
    <numFmt numFmtId="167" formatCode="0"/>
    <numFmt numFmtId="168" formatCode="0;[RED]0"/>
    <numFmt numFmtId="169" formatCode="0.0%"/>
  </numFmts>
  <fonts count="26">
    <font>
      <sz val="1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4"/>
      <name val="Times New Roman"/>
      <family val="1"/>
      <charset val="1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3"/>
      <name val="Times New Roman"/>
      <family val="1"/>
      <charset val="1"/>
    </font>
    <font>
      <sz val="13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color rgb="FFFFFFFF"/>
      <name val="Times New Roman"/>
      <family val="1"/>
      <charset val="204"/>
    </font>
    <font>
      <b val="true"/>
      <sz val="12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4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7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7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2"/>
  <sheetViews>
    <sheetView showFormulas="false" showGridLines="true" showRowColHeaders="true" showZeros="true" rightToLeft="false" tabSelected="true" showOutlineSymbols="true" defaultGridColor="true" view="pageBreakPreview" topLeftCell="A1" colorId="64" zoomScale="77" zoomScaleNormal="70" zoomScalePageLayoutView="77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AB36" activeCellId="0" sqref="AB36"/>
    </sheetView>
  </sheetViews>
  <sheetFormatPr defaultColWidth="8.25390625" defaultRowHeight="12.8" zeroHeight="false" outlineLevelRow="0" outlineLevelCol="0"/>
  <cols>
    <col collapsed="false" customWidth="true" hidden="false" outlineLevel="0" max="1" min="1" style="1" width="24.73"/>
    <col collapsed="false" customWidth="true" hidden="false" outlineLevel="0" max="2" min="2" style="1" width="7.66"/>
    <col collapsed="false" customWidth="true" hidden="false" outlineLevel="0" max="3" min="3" style="2" width="7.83"/>
    <col collapsed="false" customWidth="true" hidden="false" outlineLevel="0" max="5" min="4" style="1" width="10.51"/>
    <col collapsed="false" customWidth="true" hidden="false" outlineLevel="0" max="6" min="6" style="1" width="17.83"/>
    <col collapsed="false" customWidth="true" hidden="false" outlineLevel="0" max="7" min="7" style="1" width="11.31"/>
    <col collapsed="false" customWidth="true" hidden="false" outlineLevel="0" max="8" min="8" style="1" width="12.46"/>
    <col collapsed="false" customWidth="true" hidden="true" outlineLevel="0" max="21" min="9" style="1" width="11.31"/>
    <col collapsed="false" customWidth="true" hidden="false" outlineLevel="0" max="33" min="22" style="1" width="10.66"/>
    <col collapsed="false" customWidth="true" hidden="false" outlineLevel="0" max="35" min="34" style="1" width="12.16"/>
    <col collapsed="false" customWidth="true" hidden="false" outlineLevel="0" max="36" min="36" style="1" width="8.84"/>
    <col collapsed="false" customWidth="true" hidden="false" outlineLevel="0" max="37" min="37" style="1" width="10.64"/>
    <col collapsed="false" customWidth="true" hidden="false" outlineLevel="0" max="38" min="38" style="1" width="11.48"/>
    <col collapsed="false" customWidth="true" hidden="false" outlineLevel="0" max="243" min="39" style="1" width="9.33"/>
    <col collapsed="false" customWidth="true" hidden="false" outlineLevel="0" max="1024" min="972" style="0" width="12.83"/>
  </cols>
  <sheetData>
    <row r="1" customFormat="false" ht="26.1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3"/>
    </row>
    <row r="2" customFormat="false" ht="31" hidden="false" customHeight="true" outlineLevel="0" collapsed="false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3"/>
    </row>
    <row r="3" customFormat="false" ht="18.75" hidden="false" customHeight="true" outlineLevel="0" collapsed="false">
      <c r="A3" s="8" t="s">
        <v>2</v>
      </c>
      <c r="B3" s="9" t="s">
        <v>3</v>
      </c>
      <c r="C3" s="9"/>
      <c r="D3" s="9"/>
      <c r="E3" s="9"/>
      <c r="F3" s="9"/>
      <c r="G3" s="10" t="s">
        <v>4</v>
      </c>
      <c r="H3" s="10"/>
      <c r="I3" s="11" t="s">
        <v>5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 t="s">
        <v>6</v>
      </c>
      <c r="V3" s="12" t="s">
        <v>7</v>
      </c>
      <c r="W3" s="12"/>
      <c r="X3" s="12"/>
      <c r="Y3" s="12"/>
      <c r="Z3" s="12"/>
      <c r="AA3" s="12"/>
      <c r="AB3" s="12"/>
      <c r="AC3" s="13" t="s">
        <v>8</v>
      </c>
      <c r="AD3" s="13"/>
      <c r="AE3" s="13"/>
      <c r="AF3" s="13"/>
      <c r="AG3" s="13"/>
      <c r="AH3" s="14" t="s">
        <v>9</v>
      </c>
      <c r="AI3" s="14"/>
      <c r="AJ3" s="12" t="s">
        <v>10</v>
      </c>
      <c r="AK3" s="12"/>
      <c r="AL3" s="15"/>
    </row>
    <row r="4" customFormat="false" ht="35.85" hidden="false" customHeight="true" outlineLevel="0" collapsed="false">
      <c r="A4" s="8"/>
      <c r="B4" s="16" t="s">
        <v>11</v>
      </c>
      <c r="C4" s="16"/>
      <c r="D4" s="10" t="s">
        <v>12</v>
      </c>
      <c r="E4" s="10" t="s">
        <v>13</v>
      </c>
      <c r="F4" s="10" t="s">
        <v>14</v>
      </c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2"/>
      <c r="X4" s="12"/>
      <c r="Y4" s="12"/>
      <c r="Z4" s="12"/>
      <c r="AA4" s="12"/>
      <c r="AB4" s="12"/>
      <c r="AC4" s="13"/>
      <c r="AD4" s="13"/>
      <c r="AE4" s="13"/>
      <c r="AF4" s="13"/>
      <c r="AG4" s="13"/>
      <c r="AH4" s="14"/>
      <c r="AI4" s="14"/>
      <c r="AJ4" s="12"/>
      <c r="AK4" s="12"/>
      <c r="AL4" s="15"/>
    </row>
    <row r="5" customFormat="false" ht="28.5" hidden="false" customHeight="true" outlineLevel="0" collapsed="false">
      <c r="A5" s="8"/>
      <c r="B5" s="17" t="s">
        <v>15</v>
      </c>
      <c r="C5" s="17" t="s">
        <v>16</v>
      </c>
      <c r="D5" s="10"/>
      <c r="E5" s="10"/>
      <c r="F5" s="10"/>
      <c r="G5" s="10"/>
      <c r="H5" s="10"/>
      <c r="I5" s="11" t="s">
        <v>17</v>
      </c>
      <c r="J5" s="11"/>
      <c r="K5" s="11"/>
      <c r="L5" s="11"/>
      <c r="M5" s="18" t="s">
        <v>18</v>
      </c>
      <c r="N5" s="18"/>
      <c r="O5" s="18"/>
      <c r="P5" s="18"/>
      <c r="Q5" s="11" t="s">
        <v>19</v>
      </c>
      <c r="R5" s="11"/>
      <c r="S5" s="11"/>
      <c r="T5" s="11"/>
      <c r="U5" s="11"/>
      <c r="V5" s="12"/>
      <c r="W5" s="12"/>
      <c r="X5" s="12"/>
      <c r="Y5" s="12"/>
      <c r="Z5" s="12"/>
      <c r="AA5" s="12"/>
      <c r="AB5" s="12"/>
      <c r="AC5" s="13"/>
      <c r="AD5" s="13"/>
      <c r="AE5" s="13"/>
      <c r="AF5" s="13"/>
      <c r="AG5" s="13"/>
      <c r="AH5" s="14"/>
      <c r="AI5" s="14"/>
      <c r="AJ5" s="12"/>
      <c r="AK5" s="12"/>
      <c r="AL5" s="15"/>
    </row>
    <row r="6" customFormat="false" ht="40.5" hidden="false" customHeight="true" outlineLevel="0" collapsed="false">
      <c r="A6" s="8"/>
      <c r="B6" s="17"/>
      <c r="C6" s="17"/>
      <c r="D6" s="10"/>
      <c r="E6" s="10"/>
      <c r="F6" s="10"/>
      <c r="G6" s="10" t="n">
        <v>2019</v>
      </c>
      <c r="H6" s="10" t="n">
        <v>2020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20</v>
      </c>
      <c r="N6" s="11" t="s">
        <v>24</v>
      </c>
      <c r="O6" s="11"/>
      <c r="P6" s="11" t="s">
        <v>25</v>
      </c>
      <c r="Q6" s="11" t="s">
        <v>20</v>
      </c>
      <c r="R6" s="11" t="s">
        <v>24</v>
      </c>
      <c r="S6" s="11"/>
      <c r="T6" s="11" t="s">
        <v>25</v>
      </c>
      <c r="U6" s="11"/>
      <c r="V6" s="19" t="s">
        <v>20</v>
      </c>
      <c r="W6" s="20" t="s">
        <v>26</v>
      </c>
      <c r="X6" s="20" t="s">
        <v>24</v>
      </c>
      <c r="Y6" s="20" t="s">
        <v>27</v>
      </c>
      <c r="Z6" s="20" t="s">
        <v>28</v>
      </c>
      <c r="AA6" s="20" t="s">
        <v>29</v>
      </c>
      <c r="AB6" s="20" t="s">
        <v>30</v>
      </c>
      <c r="AC6" s="20" t="s">
        <v>20</v>
      </c>
      <c r="AD6" s="20" t="s">
        <v>26</v>
      </c>
      <c r="AE6" s="20" t="s">
        <v>24</v>
      </c>
      <c r="AF6" s="20" t="s">
        <v>28</v>
      </c>
      <c r="AG6" s="20" t="s">
        <v>29</v>
      </c>
      <c r="AH6" s="21" t="s">
        <v>20</v>
      </c>
      <c r="AI6" s="14" t="s">
        <v>31</v>
      </c>
      <c r="AJ6" s="12"/>
      <c r="AK6" s="12"/>
      <c r="AL6" s="15"/>
    </row>
    <row r="7" customFormat="false" ht="15.75" hidden="false" customHeight="true" outlineLevel="0" collapsed="false">
      <c r="A7" s="8"/>
      <c r="B7" s="17"/>
      <c r="C7" s="17"/>
      <c r="D7" s="10"/>
      <c r="E7" s="10"/>
      <c r="F7" s="10"/>
      <c r="G7" s="10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  <c r="AI7" s="14"/>
      <c r="AJ7" s="12"/>
      <c r="AK7" s="12"/>
      <c r="AL7" s="15"/>
    </row>
    <row r="8" customFormat="false" ht="21.75" hidden="false" customHeight="true" outlineLevel="0" collapsed="false">
      <c r="A8" s="8"/>
      <c r="B8" s="22" t="s">
        <v>32</v>
      </c>
      <c r="C8" s="23" t="s">
        <v>32</v>
      </c>
      <c r="D8" s="24" t="s">
        <v>33</v>
      </c>
      <c r="E8" s="24" t="s">
        <v>33</v>
      </c>
      <c r="F8" s="24" t="s">
        <v>33</v>
      </c>
      <c r="G8" s="8" t="s">
        <v>34</v>
      </c>
      <c r="H8" s="8" t="s">
        <v>34</v>
      </c>
      <c r="I8" s="25" t="s">
        <v>35</v>
      </c>
      <c r="J8" s="25" t="s">
        <v>36</v>
      </c>
      <c r="K8" s="25" t="s">
        <v>35</v>
      </c>
      <c r="L8" s="25" t="s">
        <v>35</v>
      </c>
      <c r="M8" s="25" t="s">
        <v>35</v>
      </c>
      <c r="N8" s="25" t="s">
        <v>36</v>
      </c>
      <c r="O8" s="25" t="s">
        <v>35</v>
      </c>
      <c r="P8" s="25" t="s">
        <v>35</v>
      </c>
      <c r="Q8" s="25" t="s">
        <v>35</v>
      </c>
      <c r="R8" s="25" t="s">
        <v>36</v>
      </c>
      <c r="S8" s="25" t="s">
        <v>35</v>
      </c>
      <c r="T8" s="25" t="s">
        <v>35</v>
      </c>
      <c r="U8" s="25" t="s">
        <v>35</v>
      </c>
      <c r="V8" s="26" t="s">
        <v>36</v>
      </c>
      <c r="W8" s="26" t="s">
        <v>36</v>
      </c>
      <c r="X8" s="26" t="s">
        <v>36</v>
      </c>
      <c r="Y8" s="26" t="s">
        <v>37</v>
      </c>
      <c r="Z8" s="26" t="s">
        <v>35</v>
      </c>
      <c r="AA8" s="26" t="s">
        <v>38</v>
      </c>
      <c r="AB8" s="26" t="s">
        <v>35</v>
      </c>
      <c r="AC8" s="26" t="s">
        <v>36</v>
      </c>
      <c r="AD8" s="26" t="s">
        <v>36</v>
      </c>
      <c r="AE8" s="26" t="s">
        <v>36</v>
      </c>
      <c r="AF8" s="26" t="s">
        <v>35</v>
      </c>
      <c r="AG8" s="26" t="s">
        <v>38</v>
      </c>
      <c r="AH8" s="27" t="s">
        <v>35</v>
      </c>
      <c r="AI8" s="27" t="s">
        <v>35</v>
      </c>
      <c r="AJ8" s="26" t="s">
        <v>36</v>
      </c>
      <c r="AK8" s="26" t="s">
        <v>35</v>
      </c>
      <c r="AL8" s="28"/>
    </row>
    <row r="9" s="36" customFormat="true" ht="19.5" hidden="false" customHeight="true" outlineLevel="0" collapsed="false">
      <c r="A9" s="29" t="s">
        <v>39</v>
      </c>
      <c r="B9" s="30" t="n">
        <v>12</v>
      </c>
      <c r="C9" s="30"/>
      <c r="D9" s="31"/>
      <c r="E9" s="31"/>
      <c r="F9" s="31"/>
      <c r="G9" s="32" t="n">
        <v>60</v>
      </c>
      <c r="H9" s="32"/>
      <c r="I9" s="32" t="n">
        <v>1300</v>
      </c>
      <c r="J9" s="33" t="n">
        <v>1000</v>
      </c>
      <c r="K9" s="33" t="n">
        <v>2081</v>
      </c>
      <c r="L9" s="32"/>
      <c r="M9" s="32"/>
      <c r="N9" s="33" t="n">
        <v>75</v>
      </c>
      <c r="O9" s="33" t="n">
        <v>1875</v>
      </c>
      <c r="P9" s="32"/>
      <c r="Q9" s="32"/>
      <c r="R9" s="32"/>
      <c r="S9" s="32"/>
      <c r="T9" s="32"/>
      <c r="U9" s="32"/>
      <c r="V9" s="34" t="n">
        <v>4846</v>
      </c>
      <c r="W9" s="33" t="n">
        <v>4729</v>
      </c>
      <c r="X9" s="33" t="n">
        <v>4729</v>
      </c>
      <c r="Y9" s="33" t="n">
        <f aca="false">X9/W9*100</f>
        <v>100</v>
      </c>
      <c r="Z9" s="33" t="n">
        <v>8299</v>
      </c>
      <c r="AA9" s="33" t="n">
        <f aca="false">Z9/X9*10</f>
        <v>17.5491647282724</v>
      </c>
      <c r="AB9" s="33" t="n">
        <v>1940</v>
      </c>
      <c r="AC9" s="33" t="n">
        <v>110</v>
      </c>
      <c r="AD9" s="33" t="n">
        <v>110</v>
      </c>
      <c r="AE9" s="33" t="n">
        <v>110</v>
      </c>
      <c r="AF9" s="33" t="n">
        <v>605</v>
      </c>
      <c r="AG9" s="33" t="n">
        <f aca="false">AF9/AE9*10</f>
        <v>55</v>
      </c>
      <c r="AH9" s="33"/>
      <c r="AI9" s="33"/>
      <c r="AJ9" s="33"/>
      <c r="AK9" s="33"/>
      <c r="AL9" s="35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</row>
    <row r="10" s="36" customFormat="true" ht="18.75" hidden="false" customHeight="true" outlineLevel="0" collapsed="false">
      <c r="A10" s="38" t="s">
        <v>40</v>
      </c>
      <c r="B10" s="30" t="n">
        <v>14</v>
      </c>
      <c r="C10" s="30" t="n">
        <f aca="false">D10/H10*100</f>
        <v>14.1975308641975</v>
      </c>
      <c r="D10" s="31" t="n">
        <v>23</v>
      </c>
      <c r="E10" s="31" t="n">
        <v>20</v>
      </c>
      <c r="F10" s="31" t="n">
        <v>858</v>
      </c>
      <c r="G10" s="32" t="n">
        <v>160</v>
      </c>
      <c r="H10" s="32" t="n">
        <v>162</v>
      </c>
      <c r="I10" s="32" t="n">
        <v>1700</v>
      </c>
      <c r="J10" s="33" t="n">
        <v>896</v>
      </c>
      <c r="K10" s="33" t="n">
        <v>1700</v>
      </c>
      <c r="L10" s="32"/>
      <c r="M10" s="32" t="n">
        <v>1850</v>
      </c>
      <c r="N10" s="33" t="n">
        <v>352</v>
      </c>
      <c r="O10" s="33" t="n">
        <v>1850</v>
      </c>
      <c r="P10" s="33" t="n">
        <v>1850</v>
      </c>
      <c r="Q10" s="32"/>
      <c r="R10" s="32"/>
      <c r="S10" s="32"/>
      <c r="T10" s="32"/>
      <c r="U10" s="32"/>
      <c r="V10" s="33" t="n">
        <v>70</v>
      </c>
      <c r="W10" s="33" t="n">
        <v>70</v>
      </c>
      <c r="X10" s="33" t="n">
        <v>70</v>
      </c>
      <c r="Y10" s="33" t="n">
        <f aca="false">X10/W10*100</f>
        <v>100</v>
      </c>
      <c r="Z10" s="33" t="n">
        <v>115</v>
      </c>
      <c r="AA10" s="33" t="n">
        <f aca="false">Z10/X10*10</f>
        <v>16.4285714285714</v>
      </c>
      <c r="AB10" s="33" t="n">
        <v>63</v>
      </c>
      <c r="AC10" s="33"/>
      <c r="AD10" s="33"/>
      <c r="AE10" s="33"/>
      <c r="AF10" s="33"/>
      <c r="AG10" s="33"/>
      <c r="AH10" s="33"/>
      <c r="AI10" s="33"/>
      <c r="AJ10" s="33" t="n">
        <v>126</v>
      </c>
      <c r="AK10" s="33" t="n">
        <v>1640</v>
      </c>
      <c r="AL10" s="35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</row>
    <row r="11" s="40" customFormat="true" ht="18.95" hidden="false" customHeight="true" outlineLevel="0" collapsed="false">
      <c r="A11" s="29" t="s">
        <v>41</v>
      </c>
      <c r="B11" s="39"/>
      <c r="C11" s="30"/>
      <c r="D11" s="31"/>
      <c r="E11" s="31"/>
      <c r="F11" s="31"/>
      <c r="G11" s="32"/>
      <c r="H11" s="32"/>
      <c r="I11" s="32" t="n">
        <v>1435</v>
      </c>
      <c r="J11" s="33" t="n">
        <v>195</v>
      </c>
      <c r="K11" s="33" t="n">
        <v>580</v>
      </c>
      <c r="L11" s="32"/>
      <c r="M11" s="32"/>
      <c r="N11" s="32"/>
      <c r="O11" s="32"/>
      <c r="P11" s="32"/>
      <c r="Q11" s="32" t="n">
        <v>2650</v>
      </c>
      <c r="R11" s="33" t="n">
        <v>110</v>
      </c>
      <c r="S11" s="33" t="n">
        <v>2200</v>
      </c>
      <c r="T11" s="32"/>
      <c r="U11" s="32"/>
      <c r="V11" s="33" t="n">
        <v>100</v>
      </c>
      <c r="W11" s="33" t="n">
        <v>100</v>
      </c>
      <c r="X11" s="33" t="n">
        <v>100</v>
      </c>
      <c r="Y11" s="33" t="n">
        <f aca="false">X11/W11*100</f>
        <v>100</v>
      </c>
      <c r="Z11" s="33" t="n">
        <v>187</v>
      </c>
      <c r="AA11" s="33" t="n">
        <f aca="false">Z11/X11*10</f>
        <v>18.7</v>
      </c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5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37"/>
      <c r="ALK11" s="37"/>
      <c r="ALL11" s="37"/>
      <c r="ALM11" s="37"/>
      <c r="ALN11" s="37"/>
      <c r="ALO11" s="37"/>
      <c r="ALP11" s="37"/>
      <c r="ALQ11" s="37"/>
      <c r="ALR11" s="37"/>
      <c r="ALS11" s="37"/>
      <c r="ALT11" s="37"/>
      <c r="ALU11" s="37"/>
      <c r="ALV11" s="37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  <c r="AMJ11" s="37"/>
    </row>
    <row r="12" s="40" customFormat="true" ht="18.95" hidden="false" customHeight="true" outlineLevel="0" collapsed="false">
      <c r="A12" s="29" t="s">
        <v>42</v>
      </c>
      <c r="B12" s="39"/>
      <c r="C12" s="30"/>
      <c r="D12" s="31"/>
      <c r="E12" s="31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 t="n">
        <v>967</v>
      </c>
      <c r="W12" s="33" t="n">
        <v>967</v>
      </c>
      <c r="X12" s="33" t="n">
        <v>967</v>
      </c>
      <c r="Y12" s="33" t="n">
        <f aca="false">X12/W12*100</f>
        <v>100</v>
      </c>
      <c r="Z12" s="33" t="n">
        <v>458</v>
      </c>
      <c r="AA12" s="33" t="n">
        <f aca="false">Z12/X12*10</f>
        <v>4.73629782833506</v>
      </c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5"/>
      <c r="AKJ12" s="37"/>
      <c r="AKK12" s="37"/>
      <c r="AKL12" s="37"/>
      <c r="AKM12" s="37"/>
      <c r="AKN12" s="37"/>
      <c r="AKO12" s="37"/>
      <c r="AKP12" s="37"/>
      <c r="AKQ12" s="37"/>
      <c r="AKR12" s="37"/>
      <c r="AKS12" s="37"/>
      <c r="AKT12" s="37"/>
      <c r="AKU12" s="37"/>
      <c r="AKV12" s="37"/>
      <c r="AKW12" s="37"/>
      <c r="AKX12" s="37"/>
      <c r="AKY12" s="37"/>
      <c r="AKZ12" s="37"/>
      <c r="ALA12" s="37"/>
      <c r="ALB12" s="37"/>
      <c r="ALC12" s="37"/>
      <c r="ALD12" s="37"/>
      <c r="ALE12" s="37"/>
      <c r="ALF12" s="37"/>
      <c r="ALG12" s="37"/>
      <c r="ALH12" s="37"/>
      <c r="ALI12" s="37"/>
      <c r="ALJ12" s="37"/>
      <c r="ALK12" s="37"/>
      <c r="ALL12" s="37"/>
      <c r="ALM12" s="37"/>
      <c r="ALN12" s="37"/>
      <c r="ALO12" s="37"/>
      <c r="ALP12" s="37"/>
      <c r="ALQ12" s="37"/>
      <c r="ALR12" s="37"/>
      <c r="ALS12" s="37"/>
      <c r="ALT12" s="37"/>
      <c r="ALU12" s="37"/>
      <c r="ALV12" s="37"/>
      <c r="ALW12" s="37"/>
      <c r="ALX12" s="37"/>
      <c r="ALY12" s="37"/>
      <c r="ALZ12" s="37"/>
      <c r="AMA12" s="37"/>
      <c r="AMB12" s="37"/>
      <c r="AMC12" s="37"/>
      <c r="AMD12" s="37"/>
      <c r="AME12" s="37"/>
      <c r="AMF12" s="37"/>
      <c r="AMG12" s="37"/>
      <c r="AMH12" s="37"/>
      <c r="AMI12" s="37"/>
      <c r="AMJ12" s="37"/>
    </row>
    <row r="13" s="36" customFormat="true" ht="18.75" hidden="false" customHeight="true" outlineLevel="0" collapsed="false">
      <c r="A13" s="38" t="s">
        <v>43</v>
      </c>
      <c r="B13" s="30"/>
      <c r="C13" s="30"/>
      <c r="D13" s="31"/>
      <c r="E13" s="31"/>
      <c r="F13" s="31"/>
      <c r="G13" s="32"/>
      <c r="H13" s="32"/>
      <c r="I13" s="32" t="n">
        <v>895</v>
      </c>
      <c r="J13" s="33" t="n">
        <v>300</v>
      </c>
      <c r="K13" s="33" t="n">
        <v>520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 t="n">
        <v>11820.5</v>
      </c>
      <c r="W13" s="33" t="n">
        <v>11821</v>
      </c>
      <c r="X13" s="33" t="n">
        <v>10383.236</v>
      </c>
      <c r="Y13" s="33" t="n">
        <f aca="false">X13/W13*100</f>
        <v>87.8372049741985</v>
      </c>
      <c r="Z13" s="33" t="n">
        <v>10700</v>
      </c>
      <c r="AA13" s="33" t="n">
        <f aca="false">Z13/X13*10</f>
        <v>10.3050725226702</v>
      </c>
      <c r="AB13" s="33" t="n">
        <v>3809</v>
      </c>
      <c r="AC13" s="33"/>
      <c r="AD13" s="33"/>
      <c r="AE13" s="33"/>
      <c r="AF13" s="33"/>
      <c r="AG13" s="33"/>
      <c r="AH13" s="33"/>
      <c r="AI13" s="33"/>
      <c r="AJ13" s="33"/>
      <c r="AK13" s="33"/>
      <c r="AL13" s="35"/>
      <c r="AKJ13" s="37"/>
      <c r="AKK13" s="37"/>
      <c r="AKL13" s="37"/>
      <c r="AKM13" s="37"/>
      <c r="AKN13" s="37"/>
      <c r="AKO13" s="37"/>
      <c r="AKP13" s="37"/>
      <c r="AKQ13" s="37"/>
      <c r="AKR13" s="37"/>
      <c r="AKS13" s="37"/>
      <c r="AKT13" s="37"/>
      <c r="AKU13" s="37"/>
      <c r="AKV13" s="37"/>
      <c r="AKW13" s="37"/>
      <c r="AKX13" s="37"/>
      <c r="AKY13" s="37"/>
      <c r="AKZ13" s="37"/>
      <c r="ALA13" s="37"/>
      <c r="ALB13" s="37"/>
      <c r="ALC13" s="37"/>
      <c r="ALD13" s="37"/>
      <c r="ALE13" s="37"/>
      <c r="ALF13" s="37"/>
      <c r="ALG13" s="37"/>
      <c r="ALH13" s="37"/>
      <c r="ALI13" s="37"/>
      <c r="ALJ13" s="37"/>
      <c r="ALK13" s="37"/>
      <c r="ALL13" s="37"/>
      <c r="ALM13" s="37"/>
      <c r="ALN13" s="37"/>
      <c r="ALO13" s="37"/>
      <c r="ALP13" s="37"/>
      <c r="ALQ13" s="37"/>
      <c r="ALR13" s="37"/>
      <c r="ALS13" s="37"/>
      <c r="ALT13" s="37"/>
      <c r="ALU13" s="37"/>
      <c r="ALV13" s="37"/>
      <c r="ALW13" s="37"/>
      <c r="ALX13" s="37"/>
      <c r="ALY13" s="37"/>
      <c r="ALZ13" s="37"/>
      <c r="AMA13" s="37"/>
      <c r="AMB13" s="37"/>
      <c r="AMC13" s="37"/>
      <c r="AMD13" s="37"/>
      <c r="AME13" s="37"/>
      <c r="AMF13" s="37"/>
      <c r="AMG13" s="37"/>
      <c r="AMH13" s="37"/>
      <c r="AMI13" s="37"/>
      <c r="AMJ13" s="37"/>
    </row>
    <row r="14" s="36" customFormat="true" ht="19.5" hidden="false" customHeight="true" outlineLevel="0" collapsed="false">
      <c r="A14" s="38" t="s">
        <v>44</v>
      </c>
      <c r="B14" s="30"/>
      <c r="C14" s="30"/>
      <c r="D14" s="31"/>
      <c r="E14" s="31"/>
      <c r="F14" s="31"/>
      <c r="G14" s="32"/>
      <c r="H14" s="32"/>
      <c r="I14" s="32" t="n">
        <v>2160</v>
      </c>
      <c r="J14" s="33" t="n">
        <v>929</v>
      </c>
      <c r="K14" s="33" t="n">
        <v>2180</v>
      </c>
      <c r="L14" s="32"/>
      <c r="M14" s="32"/>
      <c r="N14" s="32"/>
      <c r="O14" s="32"/>
      <c r="P14" s="32"/>
      <c r="Q14" s="32" t="n">
        <v>1000</v>
      </c>
      <c r="R14" s="33" t="n">
        <v>37</v>
      </c>
      <c r="S14" s="33" t="n">
        <v>336</v>
      </c>
      <c r="T14" s="32"/>
      <c r="U14" s="32"/>
      <c r="V14" s="33" t="n">
        <v>41</v>
      </c>
      <c r="W14" s="33" t="n">
        <v>41</v>
      </c>
      <c r="X14" s="33" t="n">
        <v>41</v>
      </c>
      <c r="Y14" s="33" t="n">
        <f aca="false">X14/W14*100</f>
        <v>100</v>
      </c>
      <c r="Z14" s="33" t="n">
        <v>80</v>
      </c>
      <c r="AA14" s="33" t="n">
        <f aca="false">Z14/X14*10</f>
        <v>19.5121951219512</v>
      </c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5"/>
      <c r="AKJ14" s="37"/>
      <c r="AKK14" s="37"/>
      <c r="AKL14" s="37"/>
      <c r="AKM14" s="37"/>
      <c r="AKN14" s="37"/>
      <c r="AKO14" s="37"/>
      <c r="AKP14" s="37"/>
      <c r="AKQ14" s="37"/>
      <c r="AKR14" s="37"/>
      <c r="AKS14" s="37"/>
      <c r="AKT14" s="37"/>
      <c r="AKU14" s="37"/>
      <c r="AKV14" s="37"/>
      <c r="AKW14" s="37"/>
      <c r="AKX14" s="37"/>
      <c r="AKY14" s="37"/>
      <c r="AKZ14" s="37"/>
      <c r="ALA14" s="37"/>
      <c r="ALB14" s="37"/>
      <c r="ALC14" s="37"/>
      <c r="ALD14" s="37"/>
      <c r="ALE14" s="37"/>
      <c r="ALF14" s="37"/>
      <c r="ALG14" s="37"/>
      <c r="ALH14" s="37"/>
      <c r="ALI14" s="37"/>
      <c r="ALJ14" s="37"/>
      <c r="ALK14" s="37"/>
      <c r="ALL14" s="37"/>
      <c r="ALM14" s="37"/>
      <c r="ALN14" s="37"/>
      <c r="ALO14" s="37"/>
      <c r="ALP14" s="37"/>
      <c r="ALQ14" s="37"/>
      <c r="ALR14" s="37"/>
      <c r="ALS14" s="37"/>
      <c r="ALT14" s="37"/>
      <c r="ALU14" s="37"/>
      <c r="ALV14" s="37"/>
      <c r="ALW14" s="37"/>
      <c r="ALX14" s="37"/>
      <c r="ALY14" s="37"/>
      <c r="ALZ14" s="37"/>
      <c r="AMA14" s="37"/>
      <c r="AMB14" s="37"/>
      <c r="AMC14" s="37"/>
      <c r="AMD14" s="37"/>
      <c r="AME14" s="37"/>
      <c r="AMF14" s="37"/>
      <c r="AMG14" s="37"/>
      <c r="AMH14" s="37"/>
      <c r="AMI14" s="37"/>
      <c r="AMJ14" s="37"/>
    </row>
    <row r="15" s="36" customFormat="true" ht="18.75" hidden="false" customHeight="true" outlineLevel="0" collapsed="false">
      <c r="A15" s="38" t="s">
        <v>45</v>
      </c>
      <c r="B15" s="30" t="n">
        <v>9.3</v>
      </c>
      <c r="C15" s="30" t="n">
        <f aca="false">D15/H15*100</f>
        <v>7.70750988142293</v>
      </c>
      <c r="D15" s="31" t="n">
        <v>39</v>
      </c>
      <c r="E15" s="31" t="n">
        <v>35</v>
      </c>
      <c r="F15" s="31" t="n">
        <v>1165</v>
      </c>
      <c r="G15" s="32" t="n">
        <v>569</v>
      </c>
      <c r="H15" s="32" t="n">
        <v>506</v>
      </c>
      <c r="I15" s="32" t="n">
        <v>2113</v>
      </c>
      <c r="J15" s="33" t="n">
        <v>788</v>
      </c>
      <c r="K15" s="33" t="n">
        <v>2522</v>
      </c>
      <c r="L15" s="33" t="n">
        <v>220</v>
      </c>
      <c r="M15" s="32" t="n">
        <v>4885</v>
      </c>
      <c r="N15" s="33" t="n">
        <v>307</v>
      </c>
      <c r="O15" s="33" t="n">
        <v>3289</v>
      </c>
      <c r="P15" s="33" t="n">
        <v>3289</v>
      </c>
      <c r="Q15" s="32"/>
      <c r="R15" s="33" t="n">
        <v>50</v>
      </c>
      <c r="S15" s="33" t="n">
        <v>400</v>
      </c>
      <c r="T15" s="32"/>
      <c r="U15" s="32"/>
      <c r="V15" s="33" t="n">
        <v>11317</v>
      </c>
      <c r="W15" s="33" t="n">
        <v>11317</v>
      </c>
      <c r="X15" s="33" t="n">
        <v>10141</v>
      </c>
      <c r="Y15" s="33" t="n">
        <f aca="false">X15/W15*100</f>
        <v>89.6085535035787</v>
      </c>
      <c r="Z15" s="33" t="n">
        <v>13121</v>
      </c>
      <c r="AA15" s="33" t="n">
        <f aca="false">Z15/X15*10</f>
        <v>12.9385662163495</v>
      </c>
      <c r="AB15" s="33"/>
      <c r="AC15" s="33" t="n">
        <v>1480</v>
      </c>
      <c r="AD15" s="33" t="n">
        <v>1480</v>
      </c>
      <c r="AE15" s="33" t="n">
        <v>1480</v>
      </c>
      <c r="AF15" s="33" t="n">
        <v>5850</v>
      </c>
      <c r="AG15" s="33" t="n">
        <f aca="false">AF15/AE15*10</f>
        <v>39.527027027027</v>
      </c>
      <c r="AH15" s="33"/>
      <c r="AI15" s="33" t="n">
        <v>401</v>
      </c>
      <c r="AJ15" s="33"/>
      <c r="AK15" s="33"/>
      <c r="AL15" s="35"/>
      <c r="AKJ15" s="37"/>
      <c r="AKK15" s="37"/>
      <c r="AKL15" s="37"/>
      <c r="AKM15" s="37"/>
      <c r="AKN15" s="37"/>
      <c r="AKO15" s="37"/>
      <c r="AKP15" s="37"/>
      <c r="AKQ15" s="37"/>
      <c r="AKR15" s="37"/>
      <c r="AKS15" s="37"/>
      <c r="AKT15" s="37"/>
      <c r="AKU15" s="37"/>
      <c r="AKV15" s="37"/>
      <c r="AKW15" s="37"/>
      <c r="AKX15" s="37"/>
      <c r="AKY15" s="37"/>
      <c r="AKZ15" s="37"/>
      <c r="ALA15" s="37"/>
      <c r="ALB15" s="37"/>
      <c r="ALC15" s="37"/>
      <c r="ALD15" s="37"/>
      <c r="ALE15" s="37"/>
      <c r="ALF15" s="37"/>
      <c r="ALG15" s="37"/>
      <c r="ALH15" s="37"/>
      <c r="ALI15" s="37"/>
      <c r="ALJ15" s="37"/>
      <c r="ALK15" s="37"/>
      <c r="ALL15" s="37"/>
      <c r="ALM15" s="37"/>
      <c r="ALN15" s="37"/>
      <c r="ALO15" s="37"/>
      <c r="ALP15" s="37"/>
      <c r="ALQ15" s="37"/>
      <c r="ALR15" s="37"/>
      <c r="ALS15" s="37"/>
      <c r="ALT15" s="37"/>
      <c r="ALU15" s="37"/>
      <c r="ALV15" s="37"/>
      <c r="ALW15" s="37"/>
      <c r="ALX15" s="37"/>
      <c r="ALY15" s="37"/>
      <c r="ALZ15" s="37"/>
      <c r="AMA15" s="37"/>
      <c r="AMB15" s="37"/>
      <c r="AMC15" s="37"/>
      <c r="AMD15" s="37"/>
      <c r="AME15" s="37"/>
      <c r="AMF15" s="37"/>
      <c r="AMG15" s="37"/>
      <c r="AMH15" s="37"/>
      <c r="AMI15" s="37"/>
      <c r="AMJ15" s="37"/>
    </row>
    <row r="16" s="36" customFormat="true" ht="19.5" hidden="false" customHeight="true" outlineLevel="0" collapsed="false">
      <c r="A16" s="38" t="s">
        <v>46</v>
      </c>
      <c r="B16" s="30"/>
      <c r="C16" s="30"/>
      <c r="D16" s="31"/>
      <c r="E16" s="31"/>
      <c r="F16" s="31"/>
      <c r="G16" s="32"/>
      <c r="H16" s="32"/>
      <c r="I16" s="32" t="n">
        <v>850</v>
      </c>
      <c r="J16" s="33" t="n">
        <v>275</v>
      </c>
      <c r="K16" s="33" t="n">
        <v>555</v>
      </c>
      <c r="L16" s="32"/>
      <c r="M16" s="32"/>
      <c r="N16" s="32"/>
      <c r="O16" s="32"/>
      <c r="P16" s="32"/>
      <c r="Q16" s="32"/>
      <c r="R16" s="32"/>
      <c r="S16" s="32"/>
      <c r="T16" s="32"/>
      <c r="U16" s="41" t="n">
        <v>105</v>
      </c>
      <c r="V16" s="33" t="n">
        <v>5666</v>
      </c>
      <c r="W16" s="33" t="n">
        <v>5666</v>
      </c>
      <c r="X16" s="33" t="n">
        <v>5666</v>
      </c>
      <c r="Y16" s="33" t="n">
        <f aca="false">X16/W16*100</f>
        <v>100</v>
      </c>
      <c r="Z16" s="33" t="n">
        <v>6805</v>
      </c>
      <c r="AA16" s="33" t="n">
        <f aca="false">Z16/X16*10</f>
        <v>12.0102364984116</v>
      </c>
      <c r="AB16" s="33"/>
      <c r="AC16" s="33" t="n">
        <v>60</v>
      </c>
      <c r="AD16" s="33" t="n">
        <v>60</v>
      </c>
      <c r="AE16" s="33" t="n">
        <v>60</v>
      </c>
      <c r="AF16" s="33" t="n">
        <v>405</v>
      </c>
      <c r="AG16" s="33" t="n">
        <f aca="false">AF16/AE16*10</f>
        <v>67.5</v>
      </c>
      <c r="AH16" s="33"/>
      <c r="AI16" s="33"/>
      <c r="AJ16" s="33"/>
      <c r="AK16" s="33"/>
      <c r="AL16" s="35"/>
      <c r="AKJ16" s="37"/>
      <c r="AKK16" s="37"/>
      <c r="AKL16" s="37"/>
      <c r="AKM16" s="37"/>
      <c r="AKN16" s="37"/>
      <c r="AKO16" s="37"/>
      <c r="AKP16" s="37"/>
      <c r="AKQ16" s="37"/>
      <c r="AKR16" s="37"/>
      <c r="AKS16" s="37"/>
      <c r="AKT16" s="37"/>
      <c r="AKU16" s="37"/>
      <c r="AKV16" s="37"/>
      <c r="AKW16" s="37"/>
      <c r="AKX16" s="37"/>
      <c r="AKY16" s="37"/>
      <c r="AKZ16" s="37"/>
      <c r="ALA16" s="37"/>
      <c r="ALB16" s="37"/>
      <c r="ALC16" s="37"/>
      <c r="ALD16" s="37"/>
      <c r="ALE16" s="37"/>
      <c r="ALF16" s="37"/>
      <c r="ALG16" s="37"/>
      <c r="ALH16" s="37"/>
      <c r="ALI16" s="37"/>
      <c r="ALJ16" s="37"/>
      <c r="ALK16" s="37"/>
      <c r="ALL16" s="37"/>
      <c r="ALM16" s="37"/>
      <c r="ALN16" s="37"/>
      <c r="ALO16" s="37"/>
      <c r="ALP16" s="37"/>
      <c r="ALQ16" s="37"/>
      <c r="ALR16" s="37"/>
      <c r="ALS16" s="37"/>
      <c r="ALT16" s="37"/>
      <c r="ALU16" s="37"/>
      <c r="ALV16" s="37"/>
      <c r="ALW16" s="37"/>
      <c r="ALX16" s="37"/>
      <c r="ALY16" s="37"/>
      <c r="ALZ16" s="37"/>
      <c r="AMA16" s="37"/>
      <c r="AMB16" s="37"/>
      <c r="AMC16" s="37"/>
      <c r="AMD16" s="37"/>
      <c r="AME16" s="37"/>
      <c r="AMF16" s="37"/>
      <c r="AMG16" s="37"/>
      <c r="AMH16" s="37"/>
      <c r="AMI16" s="37"/>
      <c r="AMJ16" s="37"/>
    </row>
    <row r="17" s="36" customFormat="true" ht="22.25" hidden="false" customHeight="true" outlineLevel="0" collapsed="false">
      <c r="A17" s="38" t="s">
        <v>47</v>
      </c>
      <c r="B17" s="30"/>
      <c r="C17" s="30"/>
      <c r="D17" s="31"/>
      <c r="E17" s="31"/>
      <c r="F17" s="31"/>
      <c r="G17" s="32"/>
      <c r="H17" s="32"/>
      <c r="I17" s="32" t="n">
        <v>2000</v>
      </c>
      <c r="J17" s="33" t="n">
        <v>556</v>
      </c>
      <c r="K17" s="33" t="n">
        <v>682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 t="n">
        <v>190</v>
      </c>
      <c r="W17" s="33" t="n">
        <v>190</v>
      </c>
      <c r="X17" s="33" t="n">
        <v>150</v>
      </c>
      <c r="Y17" s="33" t="n">
        <f aca="false">X17/W17*100</f>
        <v>78.9473684210526</v>
      </c>
      <c r="Z17" s="33" t="n">
        <v>166</v>
      </c>
      <c r="AA17" s="33" t="n">
        <f aca="false">Z17/X17*10</f>
        <v>11.0666666666667</v>
      </c>
      <c r="AB17" s="33"/>
      <c r="AC17" s="33" t="n">
        <v>2</v>
      </c>
      <c r="AD17" s="33" t="n">
        <v>2</v>
      </c>
      <c r="AE17" s="33"/>
      <c r="AF17" s="33"/>
      <c r="AG17" s="33"/>
      <c r="AH17" s="33"/>
      <c r="AI17" s="33"/>
      <c r="AJ17" s="33"/>
      <c r="AK17" s="33"/>
      <c r="AL17" s="35"/>
      <c r="AM17" s="42"/>
      <c r="AN17" s="42"/>
      <c r="AO17" s="42"/>
      <c r="AKJ17" s="37"/>
      <c r="AKK17" s="37"/>
      <c r="AKL17" s="37"/>
      <c r="AKM17" s="37"/>
      <c r="AKN17" s="37"/>
      <c r="AKO17" s="37"/>
      <c r="AKP17" s="37"/>
      <c r="AKQ17" s="37"/>
      <c r="AKR17" s="37"/>
      <c r="AKS17" s="37"/>
      <c r="AKT17" s="37"/>
      <c r="AKU17" s="37"/>
      <c r="AKV17" s="37"/>
      <c r="AKW17" s="37"/>
      <c r="AKX17" s="37"/>
      <c r="AKY17" s="37"/>
      <c r="AKZ17" s="37"/>
      <c r="ALA17" s="37"/>
      <c r="ALB17" s="37"/>
      <c r="ALC17" s="37"/>
      <c r="ALD17" s="37"/>
      <c r="ALE17" s="37"/>
      <c r="ALF17" s="37"/>
      <c r="ALG17" s="37"/>
      <c r="ALH17" s="37"/>
      <c r="ALI17" s="37"/>
      <c r="ALJ17" s="37"/>
      <c r="ALK17" s="37"/>
      <c r="ALL17" s="37"/>
      <c r="ALM17" s="37"/>
      <c r="ALN17" s="37"/>
      <c r="ALO17" s="37"/>
      <c r="ALP17" s="37"/>
      <c r="ALQ17" s="37"/>
      <c r="ALR17" s="37"/>
      <c r="ALS17" s="37"/>
      <c r="ALT17" s="37"/>
      <c r="ALU17" s="37"/>
      <c r="ALV17" s="37"/>
      <c r="ALW17" s="37"/>
      <c r="ALX17" s="37"/>
      <c r="ALY17" s="37"/>
      <c r="ALZ17" s="37"/>
      <c r="AMA17" s="37"/>
      <c r="AMB17" s="37"/>
      <c r="AMC17" s="37"/>
      <c r="AMD17" s="37"/>
      <c r="AME17" s="37"/>
      <c r="AMF17" s="37"/>
      <c r="AMG17" s="37"/>
      <c r="AMH17" s="37"/>
      <c r="AMI17" s="37"/>
      <c r="AMJ17" s="37"/>
    </row>
    <row r="18" s="43" customFormat="true" ht="20.25" hidden="false" customHeight="true" outlineLevel="0" collapsed="false">
      <c r="A18" s="38" t="s">
        <v>48</v>
      </c>
      <c r="B18" s="30"/>
      <c r="C18" s="30"/>
      <c r="D18" s="31"/>
      <c r="E18" s="31"/>
      <c r="F18" s="31"/>
      <c r="G18" s="32"/>
      <c r="H18" s="32"/>
      <c r="I18" s="32" t="n">
        <v>550</v>
      </c>
      <c r="J18" s="33" t="n">
        <v>300</v>
      </c>
      <c r="K18" s="33" t="n">
        <v>600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 t="n">
        <v>15800</v>
      </c>
      <c r="W18" s="33" t="n">
        <v>12746</v>
      </c>
      <c r="X18" s="33" t="n">
        <v>12746</v>
      </c>
      <c r="Y18" s="33" t="n">
        <f aca="false">X18/W18*100</f>
        <v>100</v>
      </c>
      <c r="Z18" s="33" t="n">
        <v>11304.5</v>
      </c>
      <c r="AA18" s="33" t="n">
        <f aca="false">Z18/X18*10</f>
        <v>8.86905695904598</v>
      </c>
      <c r="AB18" s="33"/>
      <c r="AC18" s="33" t="n">
        <v>350</v>
      </c>
      <c r="AD18" s="33" t="n">
        <v>277</v>
      </c>
      <c r="AE18" s="33" t="n">
        <v>277</v>
      </c>
      <c r="AF18" s="33" t="n">
        <v>855</v>
      </c>
      <c r="AG18" s="33" t="n">
        <f aca="false">AF18/AE18*10</f>
        <v>30.8664259927798</v>
      </c>
      <c r="AH18" s="33"/>
      <c r="AI18" s="33" t="n">
        <v>130</v>
      </c>
      <c r="AJ18" s="33"/>
      <c r="AK18" s="33"/>
      <c r="AL18" s="35"/>
      <c r="AKJ18" s="37"/>
      <c r="AKK18" s="37"/>
      <c r="AKL18" s="37"/>
      <c r="AKM18" s="37"/>
      <c r="AKN18" s="37"/>
      <c r="AKO18" s="37"/>
      <c r="AKP18" s="37"/>
      <c r="AKQ18" s="37"/>
      <c r="AKR18" s="37"/>
      <c r="AKS18" s="37"/>
      <c r="AKT18" s="37"/>
      <c r="AKU18" s="37"/>
      <c r="AKV18" s="37"/>
      <c r="AKW18" s="37"/>
      <c r="AKX18" s="37"/>
      <c r="AKY18" s="37"/>
      <c r="AKZ18" s="37"/>
      <c r="ALA18" s="37"/>
      <c r="ALB18" s="37"/>
      <c r="ALC18" s="37"/>
      <c r="ALD18" s="37"/>
      <c r="ALE18" s="37"/>
      <c r="ALF18" s="37"/>
      <c r="ALG18" s="37"/>
      <c r="ALH18" s="37"/>
      <c r="ALI18" s="37"/>
      <c r="ALJ18" s="37"/>
      <c r="ALK18" s="37"/>
      <c r="ALL18" s="37"/>
      <c r="ALM18" s="37"/>
      <c r="ALN18" s="37"/>
      <c r="ALO18" s="37"/>
      <c r="ALP18" s="37"/>
      <c r="ALQ18" s="37"/>
      <c r="ALR18" s="37"/>
      <c r="ALS18" s="37"/>
      <c r="ALT18" s="37"/>
      <c r="ALU18" s="37"/>
      <c r="ALV18" s="37"/>
      <c r="ALW18" s="37"/>
      <c r="ALX18" s="37"/>
      <c r="ALY18" s="37"/>
      <c r="ALZ18" s="37"/>
      <c r="AMA18" s="37"/>
      <c r="AMB18" s="37"/>
      <c r="AMC18" s="37"/>
      <c r="AMD18" s="37"/>
      <c r="AME18" s="37"/>
      <c r="AMF18" s="37"/>
      <c r="AMG18" s="37"/>
      <c r="AMH18" s="37"/>
      <c r="AMI18" s="37"/>
      <c r="AMJ18" s="37"/>
    </row>
    <row r="19" s="36" customFormat="true" ht="18.75" hidden="false" customHeight="true" outlineLevel="0" collapsed="false">
      <c r="A19" s="38" t="s">
        <v>49</v>
      </c>
      <c r="B19" s="30"/>
      <c r="C19" s="30"/>
      <c r="D19" s="31"/>
      <c r="E19" s="31"/>
      <c r="F19" s="31"/>
      <c r="G19" s="32"/>
      <c r="H19" s="32"/>
      <c r="I19" s="32" t="n">
        <v>3430</v>
      </c>
      <c r="J19" s="33" t="n">
        <v>1703</v>
      </c>
      <c r="K19" s="33" t="n">
        <v>4324</v>
      </c>
      <c r="L19" s="32"/>
      <c r="M19" s="32" t="n">
        <v>2806</v>
      </c>
      <c r="N19" s="33" t="n">
        <v>350</v>
      </c>
      <c r="O19" s="33" t="n">
        <v>1892</v>
      </c>
      <c r="P19" s="33" t="n">
        <v>1892.4</v>
      </c>
      <c r="Q19" s="32"/>
      <c r="R19" s="32"/>
      <c r="S19" s="32"/>
      <c r="T19" s="32"/>
      <c r="U19" s="33" t="n">
        <v>380</v>
      </c>
      <c r="V19" s="33" t="n">
        <v>37232</v>
      </c>
      <c r="W19" s="33" t="n">
        <v>37232</v>
      </c>
      <c r="X19" s="33" t="n">
        <v>37232</v>
      </c>
      <c r="Y19" s="33" t="n">
        <f aca="false">X19/W19*100</f>
        <v>100</v>
      </c>
      <c r="Z19" s="33" t="n">
        <v>60585</v>
      </c>
      <c r="AA19" s="33" t="n">
        <f aca="false">Z19/X19*10</f>
        <v>16.2722926514826</v>
      </c>
      <c r="AB19" s="33" t="n">
        <v>5019</v>
      </c>
      <c r="AC19" s="33" t="n">
        <v>17550</v>
      </c>
      <c r="AD19" s="33" t="n">
        <v>17513</v>
      </c>
      <c r="AE19" s="33" t="n">
        <v>17513</v>
      </c>
      <c r="AF19" s="33" t="n">
        <v>80946</v>
      </c>
      <c r="AG19" s="33" t="n">
        <f aca="false">AF19/AE19*10</f>
        <v>46.2205218980186</v>
      </c>
      <c r="AH19" s="44"/>
      <c r="AI19" s="44" t="n">
        <v>758.1</v>
      </c>
      <c r="AJ19" s="45"/>
      <c r="AK19" s="45"/>
      <c r="AL19" s="35"/>
      <c r="AKJ19" s="37"/>
      <c r="AKK19" s="37"/>
      <c r="AKL19" s="37"/>
      <c r="AKM19" s="37"/>
      <c r="AKN19" s="37"/>
      <c r="AKO19" s="37"/>
      <c r="AKP19" s="37"/>
      <c r="AKQ19" s="37"/>
      <c r="AKR19" s="37"/>
      <c r="AKS19" s="37"/>
      <c r="AKT19" s="37"/>
      <c r="AKU19" s="37"/>
      <c r="AKV19" s="37"/>
      <c r="AKW19" s="37"/>
      <c r="AKX19" s="37"/>
      <c r="AKY19" s="37"/>
      <c r="AKZ19" s="37"/>
      <c r="ALA19" s="37"/>
      <c r="ALB19" s="37"/>
      <c r="ALC19" s="37"/>
      <c r="ALD19" s="37"/>
      <c r="ALE19" s="37"/>
      <c r="ALF19" s="37"/>
      <c r="ALG19" s="37"/>
      <c r="ALH19" s="37"/>
      <c r="ALI19" s="37"/>
      <c r="ALJ19" s="37"/>
      <c r="ALK19" s="37"/>
      <c r="ALL19" s="37"/>
      <c r="ALM19" s="37"/>
      <c r="ALN19" s="37"/>
      <c r="ALO19" s="37"/>
      <c r="ALP19" s="37"/>
      <c r="ALQ19" s="37"/>
      <c r="ALR19" s="37"/>
      <c r="ALS19" s="37"/>
      <c r="ALT19" s="37"/>
      <c r="ALU19" s="37"/>
      <c r="ALV19" s="37"/>
      <c r="ALW19" s="37"/>
      <c r="ALX19" s="37"/>
      <c r="ALY19" s="37"/>
      <c r="ALZ19" s="37"/>
      <c r="AMA19" s="37"/>
      <c r="AMB19" s="37"/>
      <c r="AMC19" s="37"/>
      <c r="AMD19" s="37"/>
      <c r="AME19" s="37"/>
      <c r="AMF19" s="37"/>
      <c r="AMG19" s="37"/>
      <c r="AMH19" s="37"/>
      <c r="AMI19" s="37"/>
      <c r="AMJ19" s="37"/>
    </row>
    <row r="20" s="36" customFormat="true" ht="18.75" hidden="false" customHeight="true" outlineLevel="0" collapsed="false">
      <c r="A20" s="38" t="s">
        <v>50</v>
      </c>
      <c r="B20" s="30" t="n">
        <v>12.9</v>
      </c>
      <c r="C20" s="30" t="n">
        <f aca="false">D20/H20*100</f>
        <v>2.23809523809524</v>
      </c>
      <c r="D20" s="31" t="n">
        <v>0.47</v>
      </c>
      <c r="E20" s="31" t="n">
        <v>0.47</v>
      </c>
      <c r="F20" s="31" t="n">
        <v>13.63</v>
      </c>
      <c r="G20" s="32" t="n">
        <v>21</v>
      </c>
      <c r="H20" s="32" t="n">
        <v>21</v>
      </c>
      <c r="I20" s="32" t="n">
        <v>4122</v>
      </c>
      <c r="J20" s="33" t="n">
        <v>1793</v>
      </c>
      <c r="K20" s="33" t="n">
        <v>3247</v>
      </c>
      <c r="L20" s="33" t="n">
        <v>695</v>
      </c>
      <c r="M20" s="32"/>
      <c r="N20" s="32"/>
      <c r="O20" s="32"/>
      <c r="P20" s="32"/>
      <c r="Q20" s="32"/>
      <c r="R20" s="32"/>
      <c r="S20" s="32"/>
      <c r="T20" s="32"/>
      <c r="U20" s="32"/>
      <c r="V20" s="33" t="n">
        <v>178</v>
      </c>
      <c r="W20" s="33" t="n">
        <v>178</v>
      </c>
      <c r="X20" s="33" t="n">
        <v>178</v>
      </c>
      <c r="Y20" s="33" t="n">
        <f aca="false">X20/W20*100</f>
        <v>100</v>
      </c>
      <c r="Z20" s="33" t="n">
        <v>240.2</v>
      </c>
      <c r="AA20" s="33" t="n">
        <f aca="false">Z20/X20*10</f>
        <v>13.4943820224719</v>
      </c>
      <c r="AB20" s="33" t="n">
        <v>52</v>
      </c>
      <c r="AC20" s="33" t="n">
        <v>10</v>
      </c>
      <c r="AD20" s="33" t="n">
        <v>10</v>
      </c>
      <c r="AE20" s="33" t="n">
        <v>9.7</v>
      </c>
      <c r="AF20" s="33" t="n">
        <v>38.9</v>
      </c>
      <c r="AG20" s="33" t="n">
        <f aca="false">AF20/AE20*10</f>
        <v>40.1030927835052</v>
      </c>
      <c r="AH20" s="33"/>
      <c r="AI20" s="33"/>
      <c r="AJ20" s="33" t="n">
        <v>90</v>
      </c>
      <c r="AK20" s="33" t="n">
        <v>1694</v>
      </c>
      <c r="AL20" s="35"/>
      <c r="AKJ20" s="37"/>
      <c r="AKK20" s="37"/>
      <c r="AKL20" s="37"/>
      <c r="AKM20" s="37"/>
      <c r="AKN20" s="37"/>
      <c r="AKO20" s="37"/>
      <c r="AKP20" s="37"/>
      <c r="AKQ20" s="37"/>
      <c r="AKR20" s="37"/>
      <c r="AKS20" s="37"/>
      <c r="AKT20" s="37"/>
      <c r="AKU20" s="37"/>
      <c r="AKV20" s="37"/>
      <c r="AKW20" s="37"/>
      <c r="AKX20" s="37"/>
      <c r="AKY20" s="37"/>
      <c r="AKZ20" s="37"/>
      <c r="ALA20" s="37"/>
      <c r="ALB20" s="37"/>
      <c r="ALC20" s="37"/>
      <c r="ALD20" s="37"/>
      <c r="ALE20" s="37"/>
      <c r="ALF20" s="37"/>
      <c r="ALG20" s="37"/>
      <c r="ALH20" s="37"/>
      <c r="ALI20" s="37"/>
      <c r="ALJ20" s="37"/>
      <c r="ALK20" s="37"/>
      <c r="ALL20" s="37"/>
      <c r="ALM20" s="37"/>
      <c r="ALN20" s="37"/>
      <c r="ALO20" s="37"/>
      <c r="ALP20" s="37"/>
      <c r="ALQ20" s="37"/>
      <c r="ALR20" s="37"/>
      <c r="ALS20" s="37"/>
      <c r="ALT20" s="37"/>
      <c r="ALU20" s="37"/>
      <c r="ALV20" s="37"/>
      <c r="ALW20" s="37"/>
      <c r="ALX20" s="37"/>
      <c r="ALY20" s="37"/>
      <c r="ALZ20" s="37"/>
      <c r="AMA20" s="37"/>
      <c r="AMB20" s="37"/>
      <c r="AMC20" s="37"/>
      <c r="AMD20" s="37"/>
      <c r="AME20" s="37"/>
      <c r="AMF20" s="37"/>
      <c r="AMG20" s="37"/>
      <c r="AMH20" s="37"/>
      <c r="AMI20" s="37"/>
      <c r="AMJ20" s="37"/>
    </row>
    <row r="21" s="36" customFormat="true" ht="18.75" hidden="false" customHeight="true" outlineLevel="0" collapsed="false">
      <c r="A21" s="38" t="s">
        <v>51</v>
      </c>
      <c r="B21" s="30" t="n">
        <v>19.4</v>
      </c>
      <c r="C21" s="30" t="n">
        <f aca="false">D21/H21*100</f>
        <v>36.1083333333333</v>
      </c>
      <c r="D21" s="31" t="n">
        <v>43.33</v>
      </c>
      <c r="E21" s="31" t="n">
        <v>41.68</v>
      </c>
      <c r="F21" s="31" t="n">
        <v>1043.15</v>
      </c>
      <c r="G21" s="32" t="n">
        <v>137</v>
      </c>
      <c r="H21" s="32" t="n">
        <v>120</v>
      </c>
      <c r="I21" s="32" t="n">
        <v>4379.9</v>
      </c>
      <c r="J21" s="33" t="n">
        <v>667.7</v>
      </c>
      <c r="K21" s="33" t="n">
        <v>6314.5</v>
      </c>
      <c r="L21" s="32"/>
      <c r="M21" s="32" t="n">
        <v>3765</v>
      </c>
      <c r="N21" s="33" t="n">
        <v>150</v>
      </c>
      <c r="O21" s="33" t="n">
        <v>3750</v>
      </c>
      <c r="P21" s="32"/>
      <c r="Q21" s="32" t="n">
        <v>4000</v>
      </c>
      <c r="R21" s="32" t="n">
        <v>50</v>
      </c>
      <c r="S21" s="32" t="n">
        <v>200</v>
      </c>
      <c r="T21" s="32"/>
      <c r="U21" s="32"/>
      <c r="V21" s="33" t="n">
        <v>22720</v>
      </c>
      <c r="W21" s="33" t="n">
        <v>20621.1</v>
      </c>
      <c r="X21" s="33" t="n">
        <v>20621.1</v>
      </c>
      <c r="Y21" s="33" t="n">
        <f aca="false">X21/W21*100</f>
        <v>100</v>
      </c>
      <c r="Z21" s="33" t="n">
        <v>36212.1</v>
      </c>
      <c r="AA21" s="33" t="n">
        <f aca="false">Z21/X21*10</f>
        <v>17.5607023873605</v>
      </c>
      <c r="AB21" s="33" t="n">
        <v>21394.7</v>
      </c>
      <c r="AC21" s="33" t="n">
        <v>10255</v>
      </c>
      <c r="AD21" s="33" t="n">
        <v>9558.2</v>
      </c>
      <c r="AE21" s="33" t="n">
        <v>9558.2</v>
      </c>
      <c r="AF21" s="33" t="n">
        <v>57398.4</v>
      </c>
      <c r="AG21" s="33" t="n">
        <f aca="false">AF21/AE21*10</f>
        <v>60.0514741269277</v>
      </c>
      <c r="AH21" s="33"/>
      <c r="AI21" s="33" t="n">
        <v>1879</v>
      </c>
      <c r="AJ21" s="33"/>
      <c r="AK21" s="33"/>
      <c r="AL21" s="35"/>
      <c r="AKJ21" s="37"/>
      <c r="AKK21" s="37"/>
      <c r="AKL21" s="37"/>
      <c r="AKM21" s="37"/>
      <c r="AKN21" s="37"/>
      <c r="AKO21" s="37"/>
      <c r="AKP21" s="37"/>
      <c r="AKQ21" s="37"/>
      <c r="AKR21" s="37"/>
      <c r="AKS21" s="37"/>
      <c r="AKT21" s="37"/>
      <c r="AKU21" s="37"/>
      <c r="AKV21" s="37"/>
      <c r="AKW21" s="37"/>
      <c r="AKX21" s="37"/>
      <c r="AKY21" s="37"/>
      <c r="AKZ21" s="37"/>
      <c r="ALA21" s="37"/>
      <c r="ALB21" s="37"/>
      <c r="ALC21" s="37"/>
      <c r="ALD21" s="37"/>
      <c r="ALE21" s="37"/>
      <c r="ALF21" s="37"/>
      <c r="ALG21" s="37"/>
      <c r="ALH21" s="37"/>
      <c r="ALI21" s="37"/>
      <c r="ALJ21" s="37"/>
      <c r="ALK21" s="37"/>
      <c r="ALL21" s="37"/>
      <c r="ALM21" s="37"/>
      <c r="ALN21" s="37"/>
      <c r="ALO21" s="37"/>
      <c r="ALP21" s="37"/>
      <c r="ALQ21" s="37"/>
      <c r="ALR21" s="37"/>
      <c r="ALS21" s="37"/>
      <c r="ALT21" s="37"/>
      <c r="ALU21" s="37"/>
      <c r="ALV21" s="37"/>
      <c r="ALW21" s="37"/>
      <c r="ALX21" s="37"/>
      <c r="ALY21" s="37"/>
      <c r="ALZ21" s="37"/>
      <c r="AMA21" s="37"/>
      <c r="AMB21" s="37"/>
      <c r="AMC21" s="37"/>
      <c r="AMD21" s="37"/>
      <c r="AME21" s="37"/>
      <c r="AMF21" s="37"/>
      <c r="AMG21" s="37"/>
      <c r="AMH21" s="37"/>
      <c r="AMI21" s="37"/>
      <c r="AMJ21" s="37"/>
    </row>
    <row r="22" s="36" customFormat="true" ht="18.95" hidden="false" customHeight="true" outlineLevel="0" collapsed="false">
      <c r="A22" s="38" t="s">
        <v>52</v>
      </c>
      <c r="B22" s="30" t="n">
        <v>13.6</v>
      </c>
      <c r="C22" s="30" t="n">
        <f aca="false">D22/H22*100</f>
        <v>14.8</v>
      </c>
      <c r="D22" s="31" t="n">
        <v>59.2</v>
      </c>
      <c r="E22" s="31" t="n">
        <v>57.7</v>
      </c>
      <c r="F22" s="31" t="n">
        <v>1883</v>
      </c>
      <c r="G22" s="32" t="n">
        <v>504</v>
      </c>
      <c r="H22" s="32" t="n">
        <v>400</v>
      </c>
      <c r="I22" s="32" t="n">
        <v>1473</v>
      </c>
      <c r="J22" s="33" t="n">
        <v>253</v>
      </c>
      <c r="K22" s="33" t="n">
        <v>804</v>
      </c>
      <c r="L22" s="32"/>
      <c r="M22" s="32" t="n">
        <v>5459</v>
      </c>
      <c r="N22" s="33" t="n">
        <v>668</v>
      </c>
      <c r="O22" s="33" t="n">
        <v>4689</v>
      </c>
      <c r="P22" s="33" t="n">
        <v>208</v>
      </c>
      <c r="Q22" s="32" t="n">
        <v>8222</v>
      </c>
      <c r="R22" s="33" t="n">
        <v>271</v>
      </c>
      <c r="S22" s="33" t="n">
        <v>5509</v>
      </c>
      <c r="T22" s="32"/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 t="n">
        <v>38</v>
      </c>
      <c r="AK22" s="33" t="n">
        <v>5266</v>
      </c>
      <c r="AL22" s="35"/>
      <c r="AKJ22" s="37"/>
      <c r="AKK22" s="37"/>
      <c r="AKL22" s="37"/>
      <c r="AKM22" s="37"/>
      <c r="AKN22" s="37"/>
      <c r="AKO22" s="37"/>
      <c r="AKP22" s="37"/>
      <c r="AKQ22" s="37"/>
      <c r="AKR22" s="37"/>
      <c r="AKS22" s="37"/>
      <c r="AKT22" s="37"/>
      <c r="AKU22" s="37"/>
      <c r="AKV22" s="37"/>
      <c r="AKW22" s="37"/>
      <c r="AKX22" s="37"/>
      <c r="AKY22" s="37"/>
      <c r="AKZ22" s="37"/>
      <c r="ALA22" s="37"/>
      <c r="ALB22" s="37"/>
      <c r="ALC22" s="37"/>
      <c r="ALD22" s="37"/>
      <c r="ALE22" s="37"/>
      <c r="ALF22" s="37"/>
      <c r="ALG22" s="37"/>
      <c r="ALH22" s="37"/>
      <c r="ALI22" s="37"/>
      <c r="ALJ22" s="37"/>
      <c r="ALK22" s="37"/>
      <c r="ALL22" s="37"/>
      <c r="ALM22" s="37"/>
      <c r="ALN22" s="37"/>
      <c r="ALO22" s="37"/>
      <c r="ALP22" s="37"/>
      <c r="ALQ22" s="37"/>
      <c r="ALR22" s="37"/>
      <c r="ALS22" s="37"/>
      <c r="ALT22" s="37"/>
      <c r="ALU22" s="37"/>
      <c r="ALV22" s="37"/>
      <c r="ALW22" s="37"/>
      <c r="ALX22" s="37"/>
      <c r="ALY22" s="37"/>
      <c r="ALZ22" s="37"/>
      <c r="AMA22" s="37"/>
      <c r="AMB22" s="37"/>
      <c r="AMC22" s="37"/>
      <c r="AMD22" s="37"/>
      <c r="AME22" s="37"/>
      <c r="AMF22" s="37"/>
      <c r="AMG22" s="37"/>
      <c r="AMH22" s="37"/>
      <c r="AMI22" s="37"/>
      <c r="AMJ22" s="37"/>
    </row>
    <row r="23" s="47" customFormat="true" ht="18" hidden="false" customHeight="true" outlineLevel="0" collapsed="false">
      <c r="A23" s="38" t="s">
        <v>53</v>
      </c>
      <c r="B23" s="30" t="n">
        <v>15</v>
      </c>
      <c r="C23" s="30" t="n">
        <f aca="false">D23/H23*100</f>
        <v>11.8636363636364</v>
      </c>
      <c r="D23" s="31" t="n">
        <v>26.1</v>
      </c>
      <c r="E23" s="31" t="n">
        <v>25.2</v>
      </c>
      <c r="F23" s="31" t="n">
        <v>837.4</v>
      </c>
      <c r="G23" s="32" t="n">
        <v>203</v>
      </c>
      <c r="H23" s="32" t="n">
        <v>220</v>
      </c>
      <c r="I23" s="32" t="n">
        <v>650</v>
      </c>
      <c r="J23" s="41" t="n">
        <v>150</v>
      </c>
      <c r="K23" s="41" t="n">
        <v>450</v>
      </c>
      <c r="L23" s="32"/>
      <c r="M23" s="32"/>
      <c r="N23" s="32"/>
      <c r="O23" s="32"/>
      <c r="P23" s="32"/>
      <c r="Q23" s="32" t="n">
        <v>2000</v>
      </c>
      <c r="R23" s="41" t="n">
        <v>121</v>
      </c>
      <c r="S23" s="41" t="n">
        <v>1700</v>
      </c>
      <c r="T23" s="32"/>
      <c r="U23" s="32"/>
      <c r="V23" s="41"/>
      <c r="W23" s="41"/>
      <c r="X23" s="41"/>
      <c r="Y23" s="33"/>
      <c r="Z23" s="41"/>
      <c r="AA23" s="33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6"/>
      <c r="AKJ23" s="37"/>
      <c r="AKK23" s="37"/>
      <c r="AKL23" s="37"/>
      <c r="AKM23" s="37"/>
      <c r="AKN23" s="37"/>
      <c r="AKO23" s="37"/>
      <c r="AKP23" s="37"/>
      <c r="AKQ23" s="37"/>
      <c r="AKR23" s="37"/>
      <c r="AKS23" s="37"/>
      <c r="AKT23" s="37"/>
      <c r="AKU23" s="37"/>
      <c r="AKV23" s="37"/>
      <c r="AKW23" s="37"/>
      <c r="AKX23" s="37"/>
      <c r="AKY23" s="37"/>
      <c r="AKZ23" s="37"/>
      <c r="ALA23" s="37"/>
      <c r="ALB23" s="37"/>
      <c r="ALC23" s="37"/>
      <c r="ALD23" s="37"/>
      <c r="ALE23" s="37"/>
      <c r="ALF23" s="37"/>
      <c r="ALG23" s="37"/>
      <c r="ALH23" s="37"/>
      <c r="ALI23" s="37"/>
      <c r="ALJ23" s="37"/>
      <c r="ALK23" s="37"/>
      <c r="ALL23" s="37"/>
      <c r="ALM23" s="37"/>
      <c r="ALN23" s="37"/>
      <c r="ALO23" s="37"/>
      <c r="ALP23" s="37"/>
      <c r="ALQ23" s="37"/>
      <c r="ALR23" s="37"/>
      <c r="ALS23" s="37"/>
      <c r="ALT23" s="37"/>
      <c r="ALU23" s="37"/>
      <c r="ALV23" s="37"/>
      <c r="ALW23" s="37"/>
      <c r="ALX23" s="37"/>
      <c r="ALY23" s="37"/>
      <c r="ALZ23" s="37"/>
      <c r="AMA23" s="37"/>
      <c r="AMB23" s="37"/>
      <c r="AMC23" s="37"/>
      <c r="AMD23" s="37"/>
      <c r="AME23" s="37"/>
      <c r="AMF23" s="37"/>
      <c r="AMG23" s="37"/>
      <c r="AMH23" s="37"/>
      <c r="AMI23" s="37"/>
      <c r="AMJ23" s="37"/>
    </row>
    <row r="24" s="36" customFormat="true" ht="19.5" hidden="false" customHeight="true" outlineLevel="0" collapsed="false">
      <c r="A24" s="38" t="s">
        <v>54</v>
      </c>
      <c r="B24" s="30" t="n">
        <v>17.1</v>
      </c>
      <c r="C24" s="30" t="n">
        <f aca="false">D24/H24*100</f>
        <v>20.3833333333333</v>
      </c>
      <c r="D24" s="31" t="n">
        <v>61.15</v>
      </c>
      <c r="E24" s="31" t="n">
        <v>59.9</v>
      </c>
      <c r="F24" s="31" t="n">
        <v>1854.59</v>
      </c>
      <c r="G24" s="32" t="n">
        <v>300</v>
      </c>
      <c r="H24" s="32" t="n">
        <v>300</v>
      </c>
      <c r="I24" s="32" t="n">
        <v>1000</v>
      </c>
      <c r="J24" s="33" t="n">
        <v>582</v>
      </c>
      <c r="K24" s="33" t="n">
        <v>1749</v>
      </c>
      <c r="L24" s="32"/>
      <c r="M24" s="32" t="n">
        <v>1000</v>
      </c>
      <c r="N24" s="33" t="n">
        <v>60</v>
      </c>
      <c r="O24" s="33" t="n">
        <v>600</v>
      </c>
      <c r="P24" s="32"/>
      <c r="Q24" s="32" t="n">
        <v>3890</v>
      </c>
      <c r="R24" s="33" t="n">
        <v>310</v>
      </c>
      <c r="S24" s="33" t="n">
        <v>4690</v>
      </c>
      <c r="T24" s="32"/>
      <c r="U24" s="33" t="n">
        <v>378</v>
      </c>
      <c r="V24" s="33" t="n">
        <v>944</v>
      </c>
      <c r="W24" s="33" t="n">
        <v>851</v>
      </c>
      <c r="X24" s="33" t="n">
        <v>851</v>
      </c>
      <c r="Y24" s="33" t="n">
        <f aca="false">X24/W24*100</f>
        <v>100</v>
      </c>
      <c r="Z24" s="33" t="n">
        <v>1308.4</v>
      </c>
      <c r="AA24" s="33" t="n">
        <f aca="false">Z24/X24*10</f>
        <v>15.3748531139836</v>
      </c>
      <c r="AB24" s="33" t="n">
        <v>308</v>
      </c>
      <c r="AC24" s="33" t="n">
        <v>617</v>
      </c>
      <c r="AD24" s="33" t="n">
        <v>531.5</v>
      </c>
      <c r="AE24" s="33" t="n">
        <v>521.5</v>
      </c>
      <c r="AF24" s="33" t="n">
        <v>2145</v>
      </c>
      <c r="AG24" s="33" t="n">
        <f aca="false">AF24/AE24*10</f>
        <v>41.1313518696069</v>
      </c>
      <c r="AH24" s="33"/>
      <c r="AI24" s="33" t="n">
        <v>70</v>
      </c>
      <c r="AJ24" s="33"/>
      <c r="AK24" s="33"/>
      <c r="AL24" s="35"/>
      <c r="AKJ24" s="37"/>
      <c r="AKK24" s="37"/>
      <c r="AKL24" s="37"/>
      <c r="AKM24" s="37"/>
      <c r="AKN24" s="37"/>
      <c r="AKO24" s="37"/>
      <c r="AKP24" s="37"/>
      <c r="AKQ24" s="37"/>
      <c r="AKR24" s="37"/>
      <c r="AKS24" s="37"/>
      <c r="AKT24" s="37"/>
      <c r="AKU24" s="37"/>
      <c r="AKV24" s="37"/>
      <c r="AKW24" s="37"/>
      <c r="AKX24" s="37"/>
      <c r="AKY24" s="37"/>
      <c r="AKZ24" s="37"/>
      <c r="ALA24" s="37"/>
      <c r="ALB24" s="37"/>
      <c r="ALC24" s="37"/>
      <c r="ALD24" s="37"/>
      <c r="ALE24" s="37"/>
      <c r="ALF24" s="37"/>
      <c r="ALG24" s="37"/>
      <c r="ALH24" s="37"/>
      <c r="ALI24" s="37"/>
      <c r="ALJ24" s="37"/>
      <c r="ALK24" s="37"/>
      <c r="ALL24" s="37"/>
      <c r="ALM24" s="37"/>
      <c r="ALN24" s="37"/>
      <c r="ALO24" s="37"/>
      <c r="ALP24" s="37"/>
      <c r="ALQ24" s="37"/>
      <c r="ALR24" s="37"/>
      <c r="ALS24" s="37"/>
      <c r="ALT24" s="37"/>
      <c r="ALU24" s="37"/>
      <c r="ALV24" s="37"/>
      <c r="ALW24" s="37"/>
      <c r="ALX24" s="37"/>
      <c r="ALY24" s="37"/>
      <c r="ALZ24" s="37"/>
      <c r="AMA24" s="37"/>
      <c r="AMB24" s="37"/>
      <c r="AMC24" s="37"/>
      <c r="AMD24" s="37"/>
      <c r="AME24" s="37"/>
      <c r="AMF24" s="37"/>
      <c r="AMG24" s="37"/>
      <c r="AMH24" s="37"/>
      <c r="AMI24" s="37"/>
      <c r="AMJ24" s="37"/>
    </row>
    <row r="25" s="43" customFormat="true" ht="18.75" hidden="false" customHeight="true" outlineLevel="0" collapsed="false">
      <c r="A25" s="38" t="s">
        <v>55</v>
      </c>
      <c r="B25" s="30"/>
      <c r="C25" s="30"/>
      <c r="D25" s="31"/>
      <c r="E25" s="31"/>
      <c r="F25" s="31"/>
      <c r="G25" s="32"/>
      <c r="H25" s="32"/>
      <c r="I25" s="32" t="n">
        <v>320</v>
      </c>
      <c r="J25" s="33" t="n">
        <v>330</v>
      </c>
      <c r="K25" s="33" t="n">
        <v>660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 t="n">
        <v>17915</v>
      </c>
      <c r="W25" s="33" t="n">
        <v>17915</v>
      </c>
      <c r="X25" s="33" t="n">
        <v>16979</v>
      </c>
      <c r="Y25" s="33" t="n">
        <f aca="false">X25/W25*100</f>
        <v>94.7753279374826</v>
      </c>
      <c r="Z25" s="33" t="n">
        <v>28915</v>
      </c>
      <c r="AA25" s="33" t="n">
        <f aca="false">Z25/X25*10</f>
        <v>17.0298604158078</v>
      </c>
      <c r="AB25" s="33" t="n">
        <v>3600</v>
      </c>
      <c r="AC25" s="33" t="n">
        <v>10590</v>
      </c>
      <c r="AD25" s="33" t="n">
        <v>9900</v>
      </c>
      <c r="AE25" s="33" t="n">
        <v>9775</v>
      </c>
      <c r="AF25" s="33" t="n">
        <v>29853</v>
      </c>
      <c r="AG25" s="33" t="n">
        <f aca="false">AF25/AE25*10</f>
        <v>30.5401534526854</v>
      </c>
      <c r="AH25" s="33"/>
      <c r="AI25" s="33" t="n">
        <v>127</v>
      </c>
      <c r="AJ25" s="33"/>
      <c r="AK25" s="33"/>
      <c r="AL25" s="35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  <c r="ALF25" s="37"/>
      <c r="ALG25" s="37"/>
      <c r="ALH25" s="37"/>
      <c r="ALI25" s="37"/>
      <c r="ALJ25" s="37"/>
      <c r="ALK25" s="37"/>
      <c r="ALL25" s="37"/>
      <c r="ALM25" s="37"/>
      <c r="ALN25" s="37"/>
      <c r="ALO25" s="37"/>
      <c r="ALP25" s="37"/>
      <c r="ALQ25" s="37"/>
      <c r="ALR25" s="37"/>
      <c r="ALS25" s="37"/>
      <c r="ALT25" s="37"/>
      <c r="ALU25" s="37"/>
      <c r="ALV25" s="37"/>
      <c r="ALW25" s="37"/>
      <c r="ALX25" s="37"/>
      <c r="ALY25" s="37"/>
      <c r="ALZ25" s="37"/>
      <c r="AMA25" s="37"/>
      <c r="AMB25" s="37"/>
      <c r="AMC25" s="37"/>
      <c r="AMD25" s="37"/>
      <c r="AME25" s="37"/>
      <c r="AMF25" s="37"/>
      <c r="AMG25" s="37"/>
      <c r="AMH25" s="37"/>
      <c r="AMI25" s="37"/>
      <c r="AMJ25" s="37"/>
    </row>
    <row r="26" s="36" customFormat="true" ht="18.75" hidden="false" customHeight="true" outlineLevel="0" collapsed="false">
      <c r="A26" s="38" t="s">
        <v>56</v>
      </c>
      <c r="B26" s="30"/>
      <c r="C26" s="30"/>
      <c r="D26" s="31"/>
      <c r="E26" s="31"/>
      <c r="F26" s="31"/>
      <c r="G26" s="32"/>
      <c r="H26" s="32"/>
      <c r="I26" s="32" t="n">
        <v>557</v>
      </c>
      <c r="J26" s="33" t="n">
        <v>270</v>
      </c>
      <c r="K26" s="33" t="n">
        <v>540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 t="n">
        <v>5775</v>
      </c>
      <c r="W26" s="33" t="n">
        <v>5775</v>
      </c>
      <c r="X26" s="33" t="n">
        <v>5775</v>
      </c>
      <c r="Y26" s="33" t="n">
        <f aca="false">X26/W26*100</f>
        <v>100</v>
      </c>
      <c r="Z26" s="33" t="n">
        <v>7830</v>
      </c>
      <c r="AA26" s="33" t="n">
        <f aca="false">Z26/X26*10</f>
        <v>13.5584415584416</v>
      </c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5"/>
      <c r="AKJ26" s="37"/>
      <c r="AKK26" s="37"/>
      <c r="AKL26" s="37"/>
      <c r="AKM26" s="37"/>
      <c r="AKN26" s="37"/>
      <c r="AKO26" s="37"/>
      <c r="AKP26" s="37"/>
      <c r="AKQ26" s="37"/>
      <c r="AKR26" s="37"/>
      <c r="AKS26" s="37"/>
      <c r="AKT26" s="37"/>
      <c r="AKU26" s="37"/>
      <c r="AKV26" s="37"/>
      <c r="AKW26" s="37"/>
      <c r="AKX26" s="37"/>
      <c r="AKY26" s="37"/>
      <c r="AKZ26" s="37"/>
      <c r="ALA26" s="37"/>
      <c r="ALB26" s="37"/>
      <c r="ALC26" s="37"/>
      <c r="ALD26" s="37"/>
      <c r="ALE26" s="37"/>
      <c r="ALF26" s="37"/>
      <c r="ALG26" s="37"/>
      <c r="ALH26" s="37"/>
      <c r="ALI26" s="37"/>
      <c r="ALJ26" s="37"/>
      <c r="ALK26" s="37"/>
      <c r="ALL26" s="37"/>
      <c r="ALM26" s="37"/>
      <c r="ALN26" s="37"/>
      <c r="ALO26" s="37"/>
      <c r="ALP26" s="37"/>
      <c r="ALQ26" s="37"/>
      <c r="ALR26" s="37"/>
      <c r="ALS26" s="37"/>
      <c r="ALT26" s="37"/>
      <c r="ALU26" s="37"/>
      <c r="ALV26" s="37"/>
      <c r="ALW26" s="37"/>
      <c r="ALX26" s="37"/>
      <c r="ALY26" s="37"/>
      <c r="ALZ26" s="37"/>
      <c r="AMA26" s="37"/>
      <c r="AMB26" s="37"/>
      <c r="AMC26" s="37"/>
      <c r="AMD26" s="37"/>
      <c r="AME26" s="37"/>
      <c r="AMF26" s="37"/>
      <c r="AMG26" s="37"/>
      <c r="AMH26" s="37"/>
      <c r="AMI26" s="37"/>
      <c r="AMJ26" s="37"/>
    </row>
    <row r="27" s="43" customFormat="true" ht="18.95" hidden="false" customHeight="true" outlineLevel="0" collapsed="false">
      <c r="A27" s="38" t="s">
        <v>57</v>
      </c>
      <c r="B27" s="30"/>
      <c r="C27" s="30"/>
      <c r="D27" s="31"/>
      <c r="E27" s="31"/>
      <c r="F27" s="31"/>
      <c r="G27" s="32"/>
      <c r="H27" s="32"/>
      <c r="I27" s="32" t="n">
        <v>3870</v>
      </c>
      <c r="J27" s="33" t="n">
        <v>700</v>
      </c>
      <c r="K27" s="33" t="n">
        <v>3456</v>
      </c>
      <c r="L27" s="32"/>
      <c r="M27" s="32" t="n">
        <v>250</v>
      </c>
      <c r="N27" s="33" t="n">
        <v>200</v>
      </c>
      <c r="O27" s="33" t="n">
        <v>1450</v>
      </c>
      <c r="P27" s="32"/>
      <c r="Q27" s="32" t="n">
        <v>1350</v>
      </c>
      <c r="R27" s="33" t="n">
        <v>300</v>
      </c>
      <c r="S27" s="33" t="n">
        <v>1858</v>
      </c>
      <c r="T27" s="32"/>
      <c r="U27" s="32"/>
      <c r="V27" s="33" t="n">
        <v>17394</v>
      </c>
      <c r="W27" s="33" t="n">
        <v>17394</v>
      </c>
      <c r="X27" s="33" t="n">
        <v>16401</v>
      </c>
      <c r="Y27" s="33" t="n">
        <f aca="false">X27/W27*100</f>
        <v>94.2911348740945</v>
      </c>
      <c r="Z27" s="33" t="n">
        <v>24133</v>
      </c>
      <c r="AA27" s="33" t="n">
        <f aca="false">Z27/X27*10</f>
        <v>14.7143466861777</v>
      </c>
      <c r="AB27" s="33" t="n">
        <v>1584.7</v>
      </c>
      <c r="AC27" s="33" t="n">
        <v>3997</v>
      </c>
      <c r="AD27" s="33" t="n">
        <v>3997</v>
      </c>
      <c r="AE27" s="33" t="n">
        <v>3753</v>
      </c>
      <c r="AF27" s="33" t="n">
        <v>17380</v>
      </c>
      <c r="AG27" s="33" t="n">
        <f aca="false">AF27/AE27*10</f>
        <v>46.3096189714895</v>
      </c>
      <c r="AH27" s="33"/>
      <c r="AI27" s="33"/>
      <c r="AJ27" s="33"/>
      <c r="AK27" s="33"/>
      <c r="AL27" s="35"/>
      <c r="AKJ27" s="37"/>
      <c r="AKK27" s="37"/>
      <c r="AKL27" s="37"/>
      <c r="AKM27" s="37"/>
      <c r="AKN27" s="37"/>
      <c r="AKO27" s="37"/>
      <c r="AKP27" s="37"/>
      <c r="AKQ27" s="37"/>
      <c r="AKR27" s="37"/>
      <c r="AKS27" s="37"/>
      <c r="AKT27" s="37"/>
      <c r="AKU27" s="37"/>
      <c r="AKV27" s="37"/>
      <c r="AKW27" s="37"/>
      <c r="AKX27" s="37"/>
      <c r="AKY27" s="37"/>
      <c r="AKZ27" s="37"/>
      <c r="ALA27" s="37"/>
      <c r="ALB27" s="37"/>
      <c r="ALC27" s="37"/>
      <c r="ALD27" s="37"/>
      <c r="ALE27" s="37"/>
      <c r="ALF27" s="37"/>
      <c r="ALG27" s="37"/>
      <c r="ALH27" s="37"/>
      <c r="ALI27" s="37"/>
      <c r="ALJ27" s="37"/>
      <c r="ALK27" s="37"/>
      <c r="ALL27" s="37"/>
      <c r="ALM27" s="37"/>
      <c r="ALN27" s="37"/>
      <c r="ALO27" s="37"/>
      <c r="ALP27" s="37"/>
      <c r="ALQ27" s="37"/>
      <c r="ALR27" s="37"/>
      <c r="ALS27" s="37"/>
      <c r="ALT27" s="37"/>
      <c r="ALU27" s="37"/>
      <c r="ALV27" s="37"/>
      <c r="ALW27" s="37"/>
      <c r="ALX27" s="37"/>
      <c r="ALY27" s="37"/>
      <c r="ALZ27" s="37"/>
      <c r="AMA27" s="37"/>
      <c r="AMB27" s="37"/>
      <c r="AMC27" s="37"/>
      <c r="AMD27" s="37"/>
      <c r="AME27" s="37"/>
      <c r="AMF27" s="37"/>
      <c r="AMG27" s="37"/>
      <c r="AMH27" s="37"/>
      <c r="AMI27" s="37"/>
      <c r="AMJ27" s="37"/>
    </row>
    <row r="28" s="43" customFormat="true" ht="18.75" hidden="false" customHeight="true" outlineLevel="0" collapsed="false">
      <c r="A28" s="38" t="s">
        <v>58</v>
      </c>
      <c r="B28" s="30" t="n">
        <v>18.9</v>
      </c>
      <c r="C28" s="30" t="n">
        <f aca="false">D28/H28*100</f>
        <v>19.1167574107683</v>
      </c>
      <c r="D28" s="31" t="n">
        <v>316</v>
      </c>
      <c r="E28" s="31" t="n">
        <v>313</v>
      </c>
      <c r="F28" s="31" t="n">
        <v>8526.1</v>
      </c>
      <c r="G28" s="32" t="n">
        <v>1612</v>
      </c>
      <c r="H28" s="32" t="n">
        <v>1653</v>
      </c>
      <c r="I28" s="32" t="n">
        <v>7600</v>
      </c>
      <c r="J28" s="33" t="n">
        <v>3857</v>
      </c>
      <c r="K28" s="33" t="n">
        <v>8687</v>
      </c>
      <c r="L28" s="33"/>
      <c r="M28" s="32" t="n">
        <v>4200</v>
      </c>
      <c r="N28" s="33" t="n">
        <v>264</v>
      </c>
      <c r="O28" s="33" t="n">
        <v>5130</v>
      </c>
      <c r="P28" s="33" t="n">
        <v>4130</v>
      </c>
      <c r="Q28" s="32" t="n">
        <v>12000</v>
      </c>
      <c r="R28" s="33" t="n">
        <v>338</v>
      </c>
      <c r="S28" s="33" t="n">
        <v>9800</v>
      </c>
      <c r="T28" s="32"/>
      <c r="U28" s="41" t="n">
        <v>490</v>
      </c>
      <c r="V28" s="33" t="n">
        <v>15688</v>
      </c>
      <c r="W28" s="33" t="n">
        <v>14456.2</v>
      </c>
      <c r="X28" s="33" t="n">
        <v>14456</v>
      </c>
      <c r="Y28" s="33" t="n">
        <f aca="false">X28/W28*100</f>
        <v>99.9986165105629</v>
      </c>
      <c r="Z28" s="33" t="n">
        <v>24093</v>
      </c>
      <c r="AA28" s="33" t="n">
        <f aca="false">Z28/X28*10</f>
        <v>16.6664360819037</v>
      </c>
      <c r="AB28" s="33" t="n">
        <v>6138</v>
      </c>
      <c r="AC28" s="33" t="n">
        <v>5534</v>
      </c>
      <c r="AD28" s="33" t="n">
        <v>4808</v>
      </c>
      <c r="AE28" s="33" t="n">
        <v>4808</v>
      </c>
      <c r="AF28" s="33" t="n">
        <v>22051</v>
      </c>
      <c r="AG28" s="33" t="n">
        <f aca="false">AF28/AE28*10</f>
        <v>45.8631447587354</v>
      </c>
      <c r="AH28" s="33"/>
      <c r="AI28" s="33" t="n">
        <v>1592</v>
      </c>
      <c r="AJ28" s="33" t="n">
        <v>300</v>
      </c>
      <c r="AK28" s="33" t="n">
        <v>8600</v>
      </c>
      <c r="AL28" s="35"/>
      <c r="AKJ28" s="37"/>
      <c r="AKK28" s="37"/>
      <c r="AKL28" s="37"/>
      <c r="AKM28" s="37"/>
      <c r="AKN28" s="37"/>
      <c r="AKO28" s="37"/>
      <c r="AKP28" s="37"/>
      <c r="AKQ28" s="37"/>
      <c r="AKR28" s="37"/>
      <c r="AKS28" s="37"/>
      <c r="AKT28" s="37"/>
      <c r="AKU28" s="37"/>
      <c r="AKV28" s="37"/>
      <c r="AKW28" s="37"/>
      <c r="AKX28" s="37"/>
      <c r="AKY28" s="37"/>
      <c r="AKZ28" s="37"/>
      <c r="ALA28" s="37"/>
      <c r="ALB28" s="37"/>
      <c r="ALC28" s="37"/>
      <c r="ALD28" s="37"/>
      <c r="ALE28" s="37"/>
      <c r="ALF28" s="37"/>
      <c r="ALG28" s="37"/>
      <c r="ALH28" s="37"/>
      <c r="ALI28" s="37"/>
      <c r="ALJ28" s="37"/>
      <c r="ALK28" s="37"/>
      <c r="ALL28" s="37"/>
      <c r="ALM28" s="37"/>
      <c r="ALN28" s="37"/>
      <c r="ALO28" s="37"/>
      <c r="ALP28" s="37"/>
      <c r="ALQ28" s="37"/>
      <c r="ALR28" s="37"/>
      <c r="ALS28" s="37"/>
      <c r="ALT28" s="37"/>
      <c r="ALU28" s="37"/>
      <c r="ALV28" s="37"/>
      <c r="ALW28" s="37"/>
      <c r="ALX28" s="37"/>
      <c r="ALY28" s="37"/>
      <c r="ALZ28" s="37"/>
      <c r="AMA28" s="37"/>
      <c r="AMB28" s="37"/>
      <c r="AMC28" s="37"/>
      <c r="AMD28" s="37"/>
      <c r="AME28" s="37"/>
      <c r="AMF28" s="37"/>
      <c r="AMG28" s="37"/>
      <c r="AMH28" s="37"/>
      <c r="AMI28" s="37"/>
      <c r="AMJ28" s="37"/>
    </row>
    <row r="29" s="36" customFormat="true" ht="18.75" hidden="false" customHeight="true" outlineLevel="0" collapsed="false">
      <c r="A29" s="38" t="s">
        <v>59</v>
      </c>
      <c r="B29" s="30" t="n">
        <v>23.3</v>
      </c>
      <c r="C29" s="30" t="n">
        <f aca="false">D29/H29*100</f>
        <v>23.8221281101112</v>
      </c>
      <c r="D29" s="31" t="n">
        <v>450</v>
      </c>
      <c r="E29" s="31" t="n">
        <v>450</v>
      </c>
      <c r="F29" s="31" t="n">
        <v>13539</v>
      </c>
      <c r="G29" s="32" t="n">
        <v>1812</v>
      </c>
      <c r="H29" s="32" t="n">
        <v>1889</v>
      </c>
      <c r="I29" s="32" t="n">
        <v>3120</v>
      </c>
      <c r="J29" s="33" t="n">
        <v>1310</v>
      </c>
      <c r="K29" s="33" t="n">
        <v>1915</v>
      </c>
      <c r="L29" s="32"/>
      <c r="M29" s="48" t="n">
        <v>38858</v>
      </c>
      <c r="N29" s="33" t="n">
        <v>2237</v>
      </c>
      <c r="O29" s="33" t="n">
        <v>40447</v>
      </c>
      <c r="P29" s="33" t="n">
        <v>40447</v>
      </c>
      <c r="Q29" s="32" t="n">
        <v>30000</v>
      </c>
      <c r="R29" s="33" t="n">
        <v>327</v>
      </c>
      <c r="S29" s="33" t="n">
        <v>7679</v>
      </c>
      <c r="T29" s="32"/>
      <c r="U29" s="41" t="n">
        <v>290</v>
      </c>
      <c r="V29" s="33" t="n">
        <v>33379</v>
      </c>
      <c r="W29" s="33" t="n">
        <v>32851.4</v>
      </c>
      <c r="X29" s="33" t="n">
        <v>29728</v>
      </c>
      <c r="Y29" s="33" t="n">
        <f aca="false">X29/W29*100</f>
        <v>90.4923382260726</v>
      </c>
      <c r="Z29" s="33" t="n">
        <v>46840</v>
      </c>
      <c r="AA29" s="33" t="n">
        <f aca="false">Z29/X29*10</f>
        <v>15.7561894510226</v>
      </c>
      <c r="AB29" s="33" t="n">
        <v>1000</v>
      </c>
      <c r="AC29" s="33" t="n">
        <v>9176</v>
      </c>
      <c r="AD29" s="33" t="n">
        <v>9176</v>
      </c>
      <c r="AE29" s="33" t="n">
        <v>9176</v>
      </c>
      <c r="AF29" s="33" t="n">
        <v>38987</v>
      </c>
      <c r="AG29" s="33" t="n">
        <f aca="false">AF29/AE29*10</f>
        <v>42.4880122057541</v>
      </c>
      <c r="AH29" s="33"/>
      <c r="AI29" s="33" t="n">
        <v>362</v>
      </c>
      <c r="AJ29" s="33" t="n">
        <v>400</v>
      </c>
      <c r="AK29" s="33" t="n">
        <v>96000</v>
      </c>
      <c r="AL29" s="35"/>
      <c r="AKJ29" s="37"/>
      <c r="AKK29" s="37"/>
      <c r="AKL29" s="37"/>
      <c r="AKM29" s="37"/>
      <c r="AKN29" s="37"/>
      <c r="AKO29" s="37"/>
      <c r="AKP29" s="37"/>
      <c r="AKQ29" s="37"/>
      <c r="AKR29" s="37"/>
      <c r="AKS29" s="37"/>
      <c r="AKT29" s="37"/>
      <c r="AKU29" s="37"/>
      <c r="AKV29" s="37"/>
      <c r="AKW29" s="37"/>
      <c r="AKX29" s="37"/>
      <c r="AKY29" s="37"/>
      <c r="AKZ29" s="37"/>
      <c r="ALA29" s="37"/>
      <c r="ALB29" s="37"/>
      <c r="ALC29" s="37"/>
      <c r="ALD29" s="37"/>
      <c r="ALE29" s="37"/>
      <c r="ALF29" s="37"/>
      <c r="ALG29" s="37"/>
      <c r="ALH29" s="37"/>
      <c r="ALI29" s="37"/>
      <c r="ALJ29" s="37"/>
      <c r="ALK29" s="37"/>
      <c r="ALL29" s="37"/>
      <c r="ALM29" s="37"/>
      <c r="ALN29" s="37"/>
      <c r="ALO29" s="37"/>
      <c r="ALP29" s="37"/>
      <c r="ALQ29" s="37"/>
      <c r="ALR29" s="37"/>
      <c r="ALS29" s="37"/>
      <c r="ALT29" s="37"/>
      <c r="ALU29" s="37"/>
      <c r="ALV29" s="37"/>
      <c r="ALW29" s="37"/>
      <c r="ALX29" s="37"/>
      <c r="ALY29" s="37"/>
      <c r="ALZ29" s="37"/>
      <c r="AMA29" s="37"/>
      <c r="AMB29" s="37"/>
      <c r="AMC29" s="37"/>
      <c r="AMD29" s="37"/>
      <c r="AME29" s="37"/>
      <c r="AMF29" s="37"/>
      <c r="AMG29" s="37"/>
      <c r="AMH29" s="37"/>
      <c r="AMI29" s="37"/>
      <c r="AMJ29" s="37"/>
    </row>
    <row r="30" s="36" customFormat="true" ht="18.75" hidden="false" customHeight="true" outlineLevel="0" collapsed="false">
      <c r="A30" s="38" t="s">
        <v>60</v>
      </c>
      <c r="B30" s="30" t="n">
        <v>14.2</v>
      </c>
      <c r="C30" s="30" t="n">
        <f aca="false">D30/H30*100</f>
        <v>11.038961038961</v>
      </c>
      <c r="D30" s="31" t="n">
        <v>8.5</v>
      </c>
      <c r="E30" s="31" t="n">
        <v>8.2</v>
      </c>
      <c r="F30" s="31" t="n">
        <v>238</v>
      </c>
      <c r="G30" s="32" t="n">
        <v>77</v>
      </c>
      <c r="H30" s="32" t="n">
        <v>77</v>
      </c>
      <c r="I30" s="32"/>
      <c r="J30" s="41" t="n">
        <v>270</v>
      </c>
      <c r="K30" s="41" t="n">
        <v>270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5"/>
      <c r="AKJ30" s="37"/>
      <c r="AKK30" s="37"/>
      <c r="AKL30" s="37"/>
      <c r="AKM30" s="37"/>
      <c r="AKN30" s="37"/>
      <c r="AKO30" s="37"/>
      <c r="AKP30" s="37"/>
      <c r="AKQ30" s="37"/>
      <c r="AKR30" s="37"/>
      <c r="AKS30" s="37"/>
      <c r="AKT30" s="37"/>
      <c r="AKU30" s="37"/>
      <c r="AKV30" s="37"/>
      <c r="AKW30" s="37"/>
      <c r="AKX30" s="37"/>
      <c r="AKY30" s="37"/>
      <c r="AKZ30" s="37"/>
      <c r="ALA30" s="37"/>
      <c r="ALB30" s="37"/>
      <c r="ALC30" s="37"/>
      <c r="ALD30" s="37"/>
      <c r="ALE30" s="37"/>
      <c r="ALF30" s="37"/>
      <c r="ALG30" s="37"/>
      <c r="ALH30" s="37"/>
      <c r="ALI30" s="37"/>
      <c r="ALJ30" s="37"/>
      <c r="ALK30" s="37"/>
      <c r="ALL30" s="37"/>
      <c r="ALM30" s="37"/>
      <c r="ALN30" s="37"/>
      <c r="ALO30" s="37"/>
      <c r="ALP30" s="37"/>
      <c r="ALQ30" s="37"/>
      <c r="ALR30" s="37"/>
      <c r="ALS30" s="37"/>
      <c r="ALT30" s="37"/>
      <c r="ALU30" s="37"/>
      <c r="ALV30" s="37"/>
      <c r="ALW30" s="37"/>
      <c r="ALX30" s="37"/>
      <c r="ALY30" s="37"/>
      <c r="ALZ30" s="37"/>
      <c r="AMA30" s="37"/>
      <c r="AMB30" s="37"/>
      <c r="AMC30" s="37"/>
      <c r="AMD30" s="37"/>
      <c r="AME30" s="37"/>
      <c r="AMF30" s="37"/>
      <c r="AMG30" s="37"/>
      <c r="AMH30" s="37"/>
      <c r="AMI30" s="37"/>
      <c r="AMJ30" s="37"/>
    </row>
    <row r="31" s="36" customFormat="true" ht="18.75" hidden="false" customHeight="true" outlineLevel="0" collapsed="false">
      <c r="A31" s="38" t="s">
        <v>61</v>
      </c>
      <c r="B31" s="30" t="n">
        <v>10.9</v>
      </c>
      <c r="C31" s="30" t="n">
        <f aca="false">D31/H31*100</f>
        <v>7.07826086956522</v>
      </c>
      <c r="D31" s="31" t="n">
        <v>32.56</v>
      </c>
      <c r="E31" s="31" t="n">
        <v>33.56</v>
      </c>
      <c r="F31" s="31" t="n">
        <v>955.84</v>
      </c>
      <c r="G31" s="32" t="n">
        <v>528</v>
      </c>
      <c r="H31" s="32" t="n">
        <v>460</v>
      </c>
      <c r="I31" s="32" t="n">
        <v>3350</v>
      </c>
      <c r="J31" s="33" t="n">
        <v>1565</v>
      </c>
      <c r="K31" s="33" t="n">
        <v>3871</v>
      </c>
      <c r="L31" s="32"/>
      <c r="M31" s="32" t="n">
        <v>1200</v>
      </c>
      <c r="N31" s="33" t="n">
        <v>70</v>
      </c>
      <c r="O31" s="33" t="n">
        <v>520</v>
      </c>
      <c r="P31" s="32"/>
      <c r="Q31" s="32" t="n">
        <v>6100</v>
      </c>
      <c r="R31" s="33" t="n">
        <v>20</v>
      </c>
      <c r="S31" s="33" t="n">
        <v>2997</v>
      </c>
      <c r="T31" s="32"/>
      <c r="U31" s="33" t="n">
        <v>600</v>
      </c>
      <c r="V31" s="33" t="n">
        <v>42531</v>
      </c>
      <c r="W31" s="33" t="n">
        <v>42531</v>
      </c>
      <c r="X31" s="33" t="n">
        <v>42531</v>
      </c>
      <c r="Y31" s="33" t="n">
        <f aca="false">X31/W31*100</f>
        <v>100</v>
      </c>
      <c r="Z31" s="33" t="n">
        <v>63254</v>
      </c>
      <c r="AA31" s="33" t="n">
        <f aca="false">Z31/X31*10</f>
        <v>14.8724459805789</v>
      </c>
      <c r="AB31" s="33" t="n">
        <v>5787</v>
      </c>
      <c r="AC31" s="33" t="n">
        <v>7669</v>
      </c>
      <c r="AD31" s="33" t="n">
        <v>7669</v>
      </c>
      <c r="AE31" s="33" t="n">
        <v>7669</v>
      </c>
      <c r="AF31" s="33" t="n">
        <v>34665</v>
      </c>
      <c r="AG31" s="33" t="n">
        <f aca="false">AF31/AE31*10</f>
        <v>45.201460425088</v>
      </c>
      <c r="AH31" s="33"/>
      <c r="AI31" s="33" t="n">
        <v>1293.2</v>
      </c>
      <c r="AJ31" s="33"/>
      <c r="AK31" s="33"/>
      <c r="AL31" s="35"/>
      <c r="AKJ31" s="37"/>
      <c r="AKK31" s="37"/>
      <c r="AKL31" s="37"/>
      <c r="AKM31" s="37"/>
      <c r="AKN31" s="37"/>
      <c r="AKO31" s="37"/>
      <c r="AKP31" s="37"/>
      <c r="AKQ31" s="37"/>
      <c r="AKR31" s="37"/>
      <c r="AKS31" s="37"/>
      <c r="AKT31" s="37"/>
      <c r="AKU31" s="37"/>
      <c r="AKV31" s="37"/>
      <c r="AKW31" s="37"/>
      <c r="AKX31" s="37"/>
      <c r="AKY31" s="37"/>
      <c r="AKZ31" s="37"/>
      <c r="ALA31" s="37"/>
      <c r="ALB31" s="37"/>
      <c r="ALC31" s="37"/>
      <c r="ALD31" s="37"/>
      <c r="ALE31" s="37"/>
      <c r="ALF31" s="37"/>
      <c r="ALG31" s="37"/>
      <c r="ALH31" s="37"/>
      <c r="ALI31" s="37"/>
      <c r="ALJ31" s="37"/>
      <c r="ALK31" s="37"/>
      <c r="ALL31" s="37"/>
      <c r="ALM31" s="37"/>
      <c r="ALN31" s="37"/>
      <c r="ALO31" s="37"/>
      <c r="ALP31" s="37"/>
      <c r="ALQ31" s="37"/>
      <c r="ALR31" s="37"/>
      <c r="ALS31" s="37"/>
      <c r="ALT31" s="37"/>
      <c r="ALU31" s="37"/>
      <c r="ALV31" s="37"/>
      <c r="ALW31" s="37"/>
      <c r="ALX31" s="37"/>
      <c r="ALY31" s="37"/>
      <c r="ALZ31" s="37"/>
      <c r="AMA31" s="37"/>
      <c r="AMB31" s="37"/>
      <c r="AMC31" s="37"/>
      <c r="AMD31" s="37"/>
      <c r="AME31" s="37"/>
      <c r="AMF31" s="37"/>
      <c r="AMG31" s="37"/>
      <c r="AMH31" s="37"/>
      <c r="AMI31" s="37"/>
      <c r="AMJ31" s="37"/>
    </row>
    <row r="32" s="36" customFormat="true" ht="18" hidden="false" customHeight="true" outlineLevel="0" collapsed="false">
      <c r="A32" s="38" t="s">
        <v>62</v>
      </c>
      <c r="B32" s="30"/>
      <c r="C32" s="30"/>
      <c r="D32" s="31"/>
      <c r="E32" s="31"/>
      <c r="F32" s="31"/>
      <c r="G32" s="32"/>
      <c r="H32" s="32" t="s">
        <v>63</v>
      </c>
      <c r="I32" s="32" t="n">
        <v>400</v>
      </c>
      <c r="J32" s="33" t="n">
        <v>120</v>
      </c>
      <c r="K32" s="33" t="n">
        <v>400</v>
      </c>
      <c r="L32" s="33" t="n">
        <v>60</v>
      </c>
      <c r="M32" s="32"/>
      <c r="N32" s="32"/>
      <c r="O32" s="32"/>
      <c r="P32" s="32"/>
      <c r="Q32" s="32"/>
      <c r="R32" s="32"/>
      <c r="S32" s="32"/>
      <c r="T32" s="32"/>
      <c r="U32" s="32"/>
      <c r="V32" s="33" t="n">
        <v>16516</v>
      </c>
      <c r="W32" s="33" t="n">
        <v>16118</v>
      </c>
      <c r="X32" s="33" t="n">
        <v>16118</v>
      </c>
      <c r="Y32" s="33" t="n">
        <f aca="false">X32/W32*100</f>
        <v>100</v>
      </c>
      <c r="Z32" s="33" t="n">
        <v>23724</v>
      </c>
      <c r="AA32" s="33" t="n">
        <f aca="false">Z32/X32*10</f>
        <v>14.718947760268</v>
      </c>
      <c r="AB32" s="33"/>
      <c r="AC32" s="33" t="n">
        <v>1857</v>
      </c>
      <c r="AD32" s="33" t="n">
        <v>1267</v>
      </c>
      <c r="AE32" s="33" t="n">
        <v>1267</v>
      </c>
      <c r="AF32" s="33" t="n">
        <v>6277</v>
      </c>
      <c r="AG32" s="33" t="n">
        <f aca="false">AF32/AE32*10</f>
        <v>49.542225730071</v>
      </c>
      <c r="AH32" s="33"/>
      <c r="AI32" s="33" t="n">
        <v>260</v>
      </c>
      <c r="AJ32" s="33"/>
      <c r="AK32" s="33"/>
      <c r="AL32" s="35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  <c r="AMI32" s="37"/>
      <c r="AMJ32" s="37"/>
    </row>
    <row r="33" s="36" customFormat="true" ht="18.75" hidden="false" customHeight="true" outlineLevel="0" collapsed="false">
      <c r="A33" s="38" t="s">
        <v>64</v>
      </c>
      <c r="B33" s="30" t="n">
        <v>8.5</v>
      </c>
      <c r="C33" s="30" t="n">
        <f aca="false">D33/H33*100</f>
        <v>6.81592039800995</v>
      </c>
      <c r="D33" s="31" t="n">
        <v>13.7</v>
      </c>
      <c r="E33" s="31" t="n">
        <v>9.6</v>
      </c>
      <c r="F33" s="31" t="n">
        <v>397.3</v>
      </c>
      <c r="G33" s="32" t="n">
        <v>201</v>
      </c>
      <c r="H33" s="32" t="n">
        <v>201</v>
      </c>
      <c r="I33" s="32" t="n">
        <v>1264</v>
      </c>
      <c r="J33" s="33" t="n">
        <v>840</v>
      </c>
      <c r="K33" s="33" t="n">
        <v>1422</v>
      </c>
      <c r="L33" s="32"/>
      <c r="M33" s="32" t="n">
        <v>1835</v>
      </c>
      <c r="N33" s="33" t="n">
        <v>1260</v>
      </c>
      <c r="O33" s="33" t="n">
        <v>4300</v>
      </c>
      <c r="P33" s="32"/>
      <c r="Q33" s="32" t="n">
        <v>7200</v>
      </c>
      <c r="R33" s="33" t="n">
        <v>329</v>
      </c>
      <c r="S33" s="33" t="n">
        <v>6350</v>
      </c>
      <c r="T33" s="32"/>
      <c r="U33" s="33" t="n">
        <v>125</v>
      </c>
      <c r="V33" s="33" t="n">
        <v>4829</v>
      </c>
      <c r="W33" s="33" t="n">
        <v>4521</v>
      </c>
      <c r="X33" s="33" t="n">
        <v>4521</v>
      </c>
      <c r="Y33" s="33" t="n">
        <f aca="false">X33/W33*100</f>
        <v>100</v>
      </c>
      <c r="Z33" s="33" t="n">
        <v>6967.5</v>
      </c>
      <c r="AA33" s="33" t="n">
        <f aca="false">Z33/X33*10</f>
        <v>15.4114134041141</v>
      </c>
      <c r="AB33" s="33" t="n">
        <v>2541.6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35"/>
      <c r="AKJ33" s="37"/>
      <c r="AKK33" s="37"/>
      <c r="AKL33" s="37"/>
      <c r="AKM33" s="37"/>
      <c r="AKN33" s="37"/>
      <c r="AKO33" s="37"/>
      <c r="AKP33" s="37"/>
      <c r="AKQ33" s="37"/>
      <c r="AKR33" s="37"/>
      <c r="AKS33" s="37"/>
      <c r="AKT33" s="37"/>
      <c r="AKU33" s="37"/>
      <c r="AKV33" s="37"/>
      <c r="AKW33" s="37"/>
      <c r="AKX33" s="37"/>
      <c r="AKY33" s="37"/>
      <c r="AKZ33" s="37"/>
      <c r="ALA33" s="37"/>
      <c r="ALB33" s="37"/>
      <c r="ALC33" s="37"/>
      <c r="ALD33" s="37"/>
      <c r="ALE33" s="37"/>
      <c r="ALF33" s="37"/>
      <c r="ALG33" s="37"/>
      <c r="ALH33" s="37"/>
      <c r="ALI33" s="37"/>
      <c r="ALJ33" s="37"/>
      <c r="ALK33" s="37"/>
      <c r="ALL33" s="37"/>
      <c r="ALM33" s="37"/>
      <c r="ALN33" s="37"/>
      <c r="ALO33" s="37"/>
      <c r="ALP33" s="37"/>
      <c r="ALQ33" s="37"/>
      <c r="ALR33" s="37"/>
      <c r="ALS33" s="37"/>
      <c r="ALT33" s="37"/>
      <c r="ALU33" s="37"/>
      <c r="ALV33" s="37"/>
      <c r="ALW33" s="37"/>
      <c r="ALX33" s="37"/>
      <c r="ALY33" s="37"/>
      <c r="ALZ33" s="37"/>
      <c r="AMA33" s="37"/>
      <c r="AMB33" s="37"/>
      <c r="AMC33" s="37"/>
      <c r="AMD33" s="37"/>
      <c r="AME33" s="37"/>
      <c r="AMF33" s="37"/>
      <c r="AMG33" s="37"/>
      <c r="AMH33" s="37"/>
      <c r="AMI33" s="37"/>
      <c r="AMJ33" s="37"/>
    </row>
    <row r="34" s="36" customFormat="true" ht="21.3" hidden="false" customHeight="true" outlineLevel="0" collapsed="false">
      <c r="A34" s="38" t="s">
        <v>65</v>
      </c>
      <c r="B34" s="30"/>
      <c r="C34" s="30"/>
      <c r="D34" s="31"/>
      <c r="E34" s="31"/>
      <c r="F34" s="31"/>
      <c r="G34" s="32"/>
      <c r="H34" s="32"/>
      <c r="I34" s="32" t="n">
        <v>2300</v>
      </c>
      <c r="J34" s="33" t="n">
        <v>440</v>
      </c>
      <c r="K34" s="33" t="n">
        <v>2138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5"/>
      <c r="AKJ34" s="37"/>
      <c r="AKK34" s="37"/>
      <c r="AKL34" s="37"/>
      <c r="AKM34" s="37"/>
      <c r="AKN34" s="37"/>
      <c r="AKO34" s="37"/>
      <c r="AKP34" s="37"/>
      <c r="AKQ34" s="37"/>
      <c r="AKR34" s="37"/>
      <c r="AKS34" s="37"/>
      <c r="AKT34" s="37"/>
      <c r="AKU34" s="37"/>
      <c r="AKV34" s="37"/>
      <c r="AKW34" s="37"/>
      <c r="AKX34" s="37"/>
      <c r="AKY34" s="37"/>
      <c r="AKZ34" s="37"/>
      <c r="ALA34" s="37"/>
      <c r="ALB34" s="37"/>
      <c r="ALC34" s="37"/>
      <c r="ALD34" s="37"/>
      <c r="ALE34" s="37"/>
      <c r="ALF34" s="37"/>
      <c r="ALG34" s="37"/>
      <c r="ALH34" s="37"/>
      <c r="ALI34" s="37"/>
      <c r="ALJ34" s="37"/>
      <c r="ALK34" s="37"/>
      <c r="ALL34" s="37"/>
      <c r="ALM34" s="37"/>
      <c r="ALN34" s="37"/>
      <c r="ALO34" s="37"/>
      <c r="ALP34" s="37"/>
      <c r="ALQ34" s="37"/>
      <c r="ALR34" s="37"/>
      <c r="ALS34" s="37"/>
      <c r="ALT34" s="37"/>
      <c r="ALU34" s="37"/>
      <c r="ALV34" s="37"/>
      <c r="ALW34" s="37"/>
      <c r="ALX34" s="37"/>
      <c r="ALY34" s="37"/>
      <c r="ALZ34" s="37"/>
      <c r="AMA34" s="37"/>
      <c r="AMB34" s="37"/>
      <c r="AMC34" s="37"/>
      <c r="AMD34" s="37"/>
      <c r="AME34" s="37"/>
      <c r="AMF34" s="37"/>
      <c r="AMG34" s="37"/>
      <c r="AMH34" s="37"/>
      <c r="AMI34" s="37"/>
      <c r="AMJ34" s="37"/>
    </row>
    <row r="35" s="36" customFormat="true" ht="18.75" hidden="false" customHeight="true" outlineLevel="0" collapsed="false">
      <c r="A35" s="38" t="s">
        <v>66</v>
      </c>
      <c r="B35" s="30"/>
      <c r="C35" s="30"/>
      <c r="D35" s="31"/>
      <c r="E35" s="31"/>
      <c r="F35" s="31"/>
      <c r="G35" s="32"/>
      <c r="H35" s="32"/>
      <c r="I35" s="32" t="n">
        <v>280</v>
      </c>
      <c r="J35" s="33" t="n">
        <v>396</v>
      </c>
      <c r="K35" s="33" t="n">
        <v>464</v>
      </c>
      <c r="L35" s="33" t="n">
        <v>130</v>
      </c>
      <c r="M35" s="32" t="n">
        <v>600</v>
      </c>
      <c r="N35" s="33" t="n">
        <v>695</v>
      </c>
      <c r="O35" s="33" t="n">
        <v>1200</v>
      </c>
      <c r="P35" s="32"/>
      <c r="Q35" s="32"/>
      <c r="R35" s="32"/>
      <c r="S35" s="32"/>
      <c r="T35" s="32"/>
      <c r="U35" s="32"/>
      <c r="V35" s="33" t="n">
        <v>2180</v>
      </c>
      <c r="W35" s="33" t="n">
        <v>2180</v>
      </c>
      <c r="X35" s="33" t="n">
        <v>2180</v>
      </c>
      <c r="Y35" s="33" t="n">
        <f aca="false">X35/W35*100</f>
        <v>100</v>
      </c>
      <c r="Z35" s="33" t="n">
        <v>2023</v>
      </c>
      <c r="AA35" s="33" t="n">
        <f aca="false">Z35/X35*10</f>
        <v>9.27981651376147</v>
      </c>
      <c r="AB35" s="33"/>
      <c r="AC35" s="33"/>
      <c r="AD35" s="33"/>
      <c r="AE35" s="33"/>
      <c r="AF35" s="33"/>
      <c r="AG35" s="33"/>
      <c r="AH35" s="33"/>
      <c r="AI35" s="33" t="n">
        <v>15</v>
      </c>
      <c r="AJ35" s="33"/>
      <c r="AK35" s="33"/>
      <c r="AL35" s="35"/>
      <c r="AKJ35" s="37"/>
      <c r="AKK35" s="37"/>
      <c r="AKL35" s="37"/>
      <c r="AKM35" s="37"/>
      <c r="AKN35" s="37"/>
      <c r="AKO35" s="37"/>
      <c r="AKP35" s="37"/>
      <c r="AKQ35" s="37"/>
      <c r="AKR35" s="37"/>
      <c r="AKS35" s="37"/>
      <c r="AKT35" s="37"/>
      <c r="AKU35" s="37"/>
      <c r="AKV35" s="37"/>
      <c r="AKW35" s="37"/>
      <c r="AKX35" s="37"/>
      <c r="AKY35" s="37"/>
      <c r="AKZ35" s="37"/>
      <c r="ALA35" s="37"/>
      <c r="ALB35" s="37"/>
      <c r="ALC35" s="37"/>
      <c r="ALD35" s="37"/>
      <c r="ALE35" s="37"/>
      <c r="ALF35" s="37"/>
      <c r="ALG35" s="37"/>
      <c r="ALH35" s="37"/>
      <c r="ALI35" s="37"/>
      <c r="ALJ35" s="37"/>
      <c r="ALK35" s="37"/>
      <c r="ALL35" s="37"/>
      <c r="ALM35" s="37"/>
      <c r="ALN35" s="37"/>
      <c r="ALO35" s="37"/>
      <c r="ALP35" s="37"/>
      <c r="ALQ35" s="37"/>
      <c r="ALR35" s="37"/>
      <c r="ALS35" s="37"/>
      <c r="ALT35" s="37"/>
      <c r="ALU35" s="37"/>
      <c r="ALV35" s="37"/>
      <c r="ALW35" s="37"/>
      <c r="ALX35" s="37"/>
      <c r="ALY35" s="37"/>
      <c r="ALZ35" s="37"/>
      <c r="AMA35" s="37"/>
      <c r="AMB35" s="37"/>
      <c r="AMC35" s="37"/>
      <c r="AMD35" s="37"/>
      <c r="AME35" s="37"/>
      <c r="AMF35" s="37"/>
      <c r="AMG35" s="37"/>
      <c r="AMH35" s="37"/>
      <c r="AMI35" s="37"/>
      <c r="AMJ35" s="37"/>
    </row>
    <row r="36" s="1" customFormat="true" ht="18.95" hidden="false" customHeight="true" outlineLevel="0" collapsed="false">
      <c r="A36" s="49" t="s">
        <v>67</v>
      </c>
      <c r="B36" s="50"/>
      <c r="C36" s="50"/>
      <c r="D36" s="51"/>
      <c r="E36" s="51"/>
      <c r="F36" s="51"/>
      <c r="G36" s="52"/>
      <c r="H36" s="52" t="s">
        <v>68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4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61" customFormat="true" ht="18.95" hidden="false" customHeight="true" outlineLevel="0" collapsed="false">
      <c r="A37" s="55" t="s">
        <v>69</v>
      </c>
      <c r="B37" s="56"/>
      <c r="C37" s="56"/>
      <c r="D37" s="57"/>
      <c r="E37" s="57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6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7.25" hidden="false" customHeight="true" outlineLevel="0" collapsed="false">
      <c r="A38" s="62" t="s">
        <v>70</v>
      </c>
      <c r="B38" s="63"/>
      <c r="C38" s="64" t="n">
        <f aca="false">D38/H38*100</f>
        <v>17.8567149276086</v>
      </c>
      <c r="D38" s="65" t="n">
        <f aca="false">SUM(D9:D37)</f>
        <v>1073.01</v>
      </c>
      <c r="E38" s="65" t="n">
        <f aca="false">SUM(E9:E37)</f>
        <v>1054.31</v>
      </c>
      <c r="F38" s="65" t="n">
        <f aca="false">SUM(F9:F37)</f>
        <v>31311.01</v>
      </c>
      <c r="G38" s="66" t="n">
        <f aca="false">SUM(G9:G36)</f>
        <v>6184</v>
      </c>
      <c r="H38" s="66" t="n">
        <f aca="false">SUM(H9:H36)</f>
        <v>6009</v>
      </c>
      <c r="I38" s="67" t="n">
        <f aca="false">SUM(I9:I36)</f>
        <v>51118.9</v>
      </c>
      <c r="J38" s="67" t="n">
        <f aca="false">SUM(J9:J36)</f>
        <v>20485.7</v>
      </c>
      <c r="K38" s="67" t="n">
        <f aca="false">SUM(K9:K36)</f>
        <v>52131.5</v>
      </c>
      <c r="L38" s="67" t="n">
        <f aca="false">SUM(L9:L36)</f>
        <v>1105</v>
      </c>
      <c r="M38" s="67" t="n">
        <f aca="false">SUM(M9:M36)</f>
        <v>66708</v>
      </c>
      <c r="N38" s="66" t="n">
        <f aca="false">SUM(N9:N36)</f>
        <v>6688</v>
      </c>
      <c r="O38" s="66" t="n">
        <f aca="false">SUM(O9:O36)</f>
        <v>70992</v>
      </c>
      <c r="P38" s="66" t="n">
        <f aca="false">SUM(P9:P36)</f>
        <v>51816.4</v>
      </c>
      <c r="Q38" s="67" t="n">
        <f aca="false">SUM(Q9:Q36)</f>
        <v>78412</v>
      </c>
      <c r="R38" s="67" t="n">
        <f aca="false">SUM(R9:R36)</f>
        <v>2263</v>
      </c>
      <c r="S38" s="67" t="n">
        <f aca="false">SUM(S9:S36)</f>
        <v>43719</v>
      </c>
      <c r="T38" s="67"/>
      <c r="U38" s="67" t="n">
        <f aca="false">SUM(U9:U37)</f>
        <v>2368</v>
      </c>
      <c r="V38" s="66" t="n">
        <f aca="false">SUM(V9:V36)</f>
        <v>268098.5</v>
      </c>
      <c r="W38" s="66" t="n">
        <f aca="false">SUM(W9:W35)</f>
        <v>260270.7</v>
      </c>
      <c r="X38" s="66" t="n">
        <f aca="false">SUM(X9:X36)</f>
        <v>252564.336</v>
      </c>
      <c r="Y38" s="66"/>
      <c r="Z38" s="66" t="n">
        <f aca="false">SUM(Z9:Z36)</f>
        <v>377360.7</v>
      </c>
      <c r="AA38" s="68" t="n">
        <f aca="false">Z38/X38*10</f>
        <v>14.941171266556</v>
      </c>
      <c r="AB38" s="68" t="n">
        <f aca="false">SUM(AB9:AB35)</f>
        <v>53237</v>
      </c>
      <c r="AC38" s="68" t="n">
        <f aca="false">SUM(AC9:AC36)</f>
        <v>69257</v>
      </c>
      <c r="AD38" s="68" t="n">
        <f aca="false">SUM(AD8:AD35)</f>
        <v>66358.7</v>
      </c>
      <c r="AE38" s="68" t="n">
        <f aca="false">SUM(AE9:AE36)</f>
        <v>65977.4</v>
      </c>
      <c r="AF38" s="68" t="n">
        <f aca="false">SUM(AF9:AF36)</f>
        <v>297456.3</v>
      </c>
      <c r="AG38" s="68" t="n">
        <f aca="false">AF38/AE38*10</f>
        <v>45.0845744148754</v>
      </c>
      <c r="AH38" s="66"/>
      <c r="AI38" s="66" t="n">
        <f aca="false">SUM(AI9:AI36)</f>
        <v>6887.3</v>
      </c>
      <c r="AJ38" s="66" t="n">
        <f aca="false">SUM(AJ9:AJ36)</f>
        <v>954</v>
      </c>
      <c r="AK38" s="66" t="n">
        <f aca="false">SUM(AK9:AK36)</f>
        <v>113200</v>
      </c>
      <c r="AL38" s="69"/>
    </row>
    <row r="39" s="61" customFormat="true" ht="24" hidden="false" customHeight="true" outlineLevel="0" collapsed="false">
      <c r="A39" s="70" t="s">
        <v>71</v>
      </c>
      <c r="B39" s="71"/>
      <c r="C39" s="72"/>
      <c r="D39" s="71"/>
      <c r="E39" s="71"/>
      <c r="F39" s="71"/>
      <c r="G39" s="73"/>
      <c r="H39" s="73"/>
      <c r="I39" s="73"/>
      <c r="J39" s="73"/>
      <c r="K39" s="74" t="n">
        <f aca="false">K38/I38</f>
        <v>1.01980872045369</v>
      </c>
      <c r="L39" s="73"/>
      <c r="M39" s="73"/>
      <c r="N39" s="73"/>
      <c r="O39" s="74" t="n">
        <f aca="false">O38/M38</f>
        <v>1.06422018348624</v>
      </c>
      <c r="P39" s="73"/>
      <c r="Q39" s="73"/>
      <c r="R39" s="73"/>
      <c r="S39" s="74" t="n">
        <f aca="false">S38/Q38</f>
        <v>0.557554966076621</v>
      </c>
      <c r="T39" s="73"/>
      <c r="U39" s="73"/>
      <c r="V39" s="75"/>
      <c r="W39" s="75"/>
      <c r="X39" s="75" t="n">
        <f aca="false">X38/W38</f>
        <v>0.970390966021146</v>
      </c>
      <c r="Y39" s="75"/>
      <c r="Z39" s="75"/>
      <c r="AA39" s="75"/>
      <c r="AB39" s="75"/>
      <c r="AC39" s="75"/>
      <c r="AD39" s="75"/>
      <c r="AE39" s="75" t="n">
        <f aca="false">AE38/AD38</f>
        <v>0.994253956150437</v>
      </c>
      <c r="AF39" s="75"/>
      <c r="AG39" s="75"/>
      <c r="AH39" s="75"/>
      <c r="AI39" s="75"/>
      <c r="AJ39" s="75"/>
      <c r="AK39" s="75"/>
      <c r="AL39" s="76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s="82" customFormat="true" ht="19.5" hidden="false" customHeight="true" outlineLevel="0" collapsed="false">
      <c r="A40" s="77" t="s">
        <v>72</v>
      </c>
      <c r="B40" s="78" t="n">
        <v>17.4</v>
      </c>
      <c r="C40" s="79"/>
      <c r="D40" s="79" t="n">
        <v>1132.5</v>
      </c>
      <c r="E40" s="79" t="n">
        <v>1089.8</v>
      </c>
      <c r="F40" s="79" t="n">
        <v>32726</v>
      </c>
      <c r="G40" s="67" t="n">
        <v>6184</v>
      </c>
      <c r="H40" s="67"/>
      <c r="I40" s="80" t="n">
        <v>47825</v>
      </c>
      <c r="J40" s="80" t="n">
        <v>23170</v>
      </c>
      <c r="K40" s="80" t="n">
        <v>44821</v>
      </c>
      <c r="L40" s="80" t="n">
        <v>500</v>
      </c>
      <c r="M40" s="80" t="n">
        <v>66503</v>
      </c>
      <c r="N40" s="80" t="n">
        <v>5323</v>
      </c>
      <c r="O40" s="80" t="n">
        <v>47266</v>
      </c>
      <c r="P40" s="80" t="n">
        <v>8916</v>
      </c>
      <c r="Q40" s="80" t="n">
        <v>67480</v>
      </c>
      <c r="R40" s="80" t="n">
        <v>6610</v>
      </c>
      <c r="S40" s="80" t="n">
        <v>67581</v>
      </c>
      <c r="T40" s="80" t="n">
        <v>1000</v>
      </c>
      <c r="U40" s="80" t="n">
        <v>1302</v>
      </c>
      <c r="V40" s="80" t="n">
        <v>294923</v>
      </c>
      <c r="W40" s="80" t="n">
        <v>298175</v>
      </c>
      <c r="X40" s="80" t="n">
        <v>295599</v>
      </c>
      <c r="Y40" s="80"/>
      <c r="Z40" s="80" t="n">
        <v>386034</v>
      </c>
      <c r="AA40" s="80" t="n">
        <v>13</v>
      </c>
      <c r="AB40" s="80"/>
      <c r="AC40" s="80" t="n">
        <v>66210</v>
      </c>
      <c r="AD40" s="80" t="n">
        <v>57387</v>
      </c>
      <c r="AE40" s="80" t="n">
        <v>55907</v>
      </c>
      <c r="AF40" s="80" t="n">
        <v>291138</v>
      </c>
      <c r="AG40" s="80" t="n">
        <v>52</v>
      </c>
      <c r="AH40" s="80"/>
      <c r="AI40" s="80"/>
      <c r="AJ40" s="80" t="n">
        <v>464</v>
      </c>
      <c r="AK40" s="80" t="n">
        <v>30580</v>
      </c>
      <c r="AL40" s="81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87" customFormat="true" ht="27.75" hidden="false" customHeight="true" outlineLevel="0" collapsed="false">
      <c r="A41" s="83"/>
      <c r="B41" s="84" t="s">
        <v>73</v>
      </c>
      <c r="C41" s="84"/>
      <c r="D41" s="84"/>
      <c r="E41" s="84"/>
      <c r="F41" s="84"/>
      <c r="G41" s="85"/>
      <c r="H41" s="85"/>
      <c r="I41" s="85"/>
      <c r="J41" s="85"/>
      <c r="K41" s="85"/>
      <c r="L41" s="85"/>
      <c r="M41" s="84" t="s">
        <v>74</v>
      </c>
      <c r="N41" s="84"/>
      <c r="O41" s="84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0"/>
      <c r="AD41" s="0"/>
      <c r="AE41" s="86"/>
      <c r="AF41" s="86" t="s">
        <v>75</v>
      </c>
      <c r="AG41" s="86"/>
      <c r="AH41" s="85"/>
      <c r="AI41" s="85"/>
      <c r="AJ41" s="85"/>
      <c r="AK41" s="85"/>
      <c r="AL41" s="85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6.5" hidden="false" customHeight="true" outlineLevel="0" collapsed="false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90"/>
    </row>
  </sheetData>
  <mergeCells count="48">
    <mergeCell ref="B1:AG1"/>
    <mergeCell ref="B2:AG2"/>
    <mergeCell ref="A3:A8"/>
    <mergeCell ref="B3:F3"/>
    <mergeCell ref="G3:H5"/>
    <mergeCell ref="I3:P4"/>
    <mergeCell ref="U3:U7"/>
    <mergeCell ref="V3:AB5"/>
    <mergeCell ref="AC3:AG5"/>
    <mergeCell ref="AH3:AI5"/>
    <mergeCell ref="AJ3:AK7"/>
    <mergeCell ref="B4:C4"/>
    <mergeCell ref="D4:D7"/>
    <mergeCell ref="E4:E7"/>
    <mergeCell ref="F4:F7"/>
    <mergeCell ref="B5:B7"/>
    <mergeCell ref="C5:C7"/>
    <mergeCell ref="I5:L5"/>
    <mergeCell ref="M5:P5"/>
    <mergeCell ref="Q5:T5"/>
    <mergeCell ref="G6:G7"/>
    <mergeCell ref="H6:H7"/>
    <mergeCell ref="I6:I7"/>
    <mergeCell ref="J6:J7"/>
    <mergeCell ref="K6:K7"/>
    <mergeCell ref="L6:L7"/>
    <mergeCell ref="M6:M7"/>
    <mergeCell ref="N6:O7"/>
    <mergeCell ref="P6:P7"/>
    <mergeCell ref="Q6:Q7"/>
    <mergeCell ref="R6:S7"/>
    <mergeCell ref="T6:T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G40:H40"/>
    <mergeCell ref="B42:G42"/>
  </mergeCells>
  <printOptions headings="false" gridLines="false" gridLinesSet="true" horizontalCentered="true" verticalCentered="false"/>
  <pageMargins left="0.39375" right="0.354166666666667" top="0" bottom="0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3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77" zoomScaleNormal="100" zoomScalePageLayoutView="77" workbookViewId="0">
      <selection pane="topLeft" activeCell="A1" activeCellId="0" sqref="A1"/>
    </sheetView>
  </sheetViews>
  <sheetFormatPr defaultColWidth="8.01171875" defaultRowHeight="12.75" zeroHeight="false" outlineLevelRow="0" outlineLevelCol="0"/>
  <sheetData/>
  <printOptions headings="false" gridLines="tru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3129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2007-04-28T02:34:35Z</dcterms:created>
  <dc:creator>Martinenko_MV</dc:creator>
  <dc:description/>
  <dc:language>ru-RU</dc:language>
  <cp:lastModifiedBy>Анна Сергеевна Опалева</cp:lastModifiedBy>
  <cp:lastPrinted>2020-12-30T10:12:11Z</cp:lastPrinted>
  <dcterms:modified xsi:type="dcterms:W3CDTF">2020-12-30T10:13:46Z</dcterms:modified>
  <cp:revision>423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