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<sst xmlns="http://schemas.openxmlformats.org/spreadsheetml/2006/main" count="136" uniqueCount="86">
  <si>
    <t xml:space="preserve">                                      ИНФОРМАЦИЯ</t>
  </si>
  <si>
    <t>о ходе сельскохозяйственных работ по районам Приморского края на 27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</si>
  <si>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</si>
  <si>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</si>
  <si>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</si>
  <si>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минеральных удобрений</t>
  </si>
  <si>
    <t>Внесение органических удобрений</t>
  </si>
  <si>
    <t>Закрытие влаги</t>
  </si>
  <si>
    <t>Весно
вспашка</t>
  </si>
  <si>
    <t>Подкормлено озимых и многолетних трав</t>
  </si>
  <si>
    <t>Протравливание семян</t>
  </si>
  <si>
    <t>Сев однолетних трав</t>
  </si>
  <si>
    <t>Сев многолетних трав</t>
  </si>
  <si>
    <t>Сев ранних зерновых культур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</si>
  <si>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</si>
  <si>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</si>
  <si>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</si>
  <si>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</si>
  <si>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</si>
  <si>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</si>
  <si>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</si>
  <si>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</si>
  <si>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</si>
  <si>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</si>
  <si>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</si>
  <si>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</si>
  <si>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</si>
  <si>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</si>
  <si>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</si>
  <si>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</si>
  <si>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</si>
  <si>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</si>
  <si>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</si>
  <si>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</si>
  <si>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</si>
  <si>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</si>
  <si>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</si>
  <si>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</si>
  <si>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</si>
  <si>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</si>
  <si>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</si>
  <si>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</si>
  <si>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</si>
  <si>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</si>
  <si>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</si>
  <si>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</si>
  <si>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</si>
  <si>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</si>
  <si>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</si>
  <si>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</si>
  <si>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</si>
  <si>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</si>
  <si>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</si>
  <si>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</si>
  <si>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</si>
  <si>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</si>
  <si>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</si>
  <si>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</si>
  <si>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</si>
  <si>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</si>
  <si>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</si>
  <si>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</si>
  <si>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</si>
  <si>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</si>
  <si>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</si>
  <si>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</si>
  <si>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</si>
  <si>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</si>
  <si>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</si>
  <si>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</si>
  <si>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</si>
  <si>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</si>
  <si>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</si>
  <si>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</si>
  <si>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</si>
  <si>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</si>
  <si>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</si>
  <si>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</si>
  <si>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</si>
  <si>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</si>
  <si>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</si>
  <si>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</si>
  <si>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</si>
  <si>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27.03.2023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</si>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</sst>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Q22" activePane="bottomRight" state="frozen"/>
      <selection pane="topLeft" activeCell="A1" sqref="A1"/>
      <selection pane="topRight" activeCell="Q1" sqref="Q1"/>
      <selection pane="bottomLeft" activeCell="A22" sqref="A22"/>
      <selection pane="bottomRight" activeCell="AI31" sqref="AI31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34" width="8.83203125" style="1" customWidth="1"/>
    <col min="35" max="132" width="9.16015625" style="3" customWidth="1"/>
    <col min="133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5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9"/>
      <c r="V4" s="9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1" t="s">
        <v>13</v>
      </c>
      <c r="AC4" s="11"/>
      <c r="AD4" s="11"/>
      <c r="AE4" s="11"/>
      <c r="AF4" s="11"/>
      <c r="AG4" s="12" t="s">
        <v>14</v>
      </c>
      <c r="AH4" s="12"/>
      <c r="AI4" s="12"/>
      <c r="AJ4" s="12" t="s">
        <v>15</v>
      </c>
      <c r="AK4" s="12"/>
      <c r="AL4" s="12"/>
      <c r="AM4" s="12" t="s">
        <v>16</v>
      </c>
      <c r="AN4" s="12"/>
      <c r="AO4" s="12"/>
      <c r="AP4" s="12" t="s">
        <v>17</v>
      </c>
      <c r="AQ4" s="12"/>
      <c r="AR4" s="12"/>
      <c r="AS4" s="12"/>
      <c r="AT4" s="12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" customFormat="1" ht="39.75" customHeight="1">
      <c r="A5" s="6"/>
      <c r="B5" s="13" t="s">
        <v>18</v>
      </c>
      <c r="C5" s="13"/>
      <c r="D5" s="14" t="s">
        <v>19</v>
      </c>
      <c r="E5" s="14" t="s">
        <v>20</v>
      </c>
      <c r="F5" s="14" t="s">
        <v>21</v>
      </c>
      <c r="G5" s="7" t="s">
        <v>22</v>
      </c>
      <c r="H5" s="7"/>
      <c r="I5" s="14" t="s">
        <v>18</v>
      </c>
      <c r="J5" s="14" t="s">
        <v>19</v>
      </c>
      <c r="K5" s="14" t="s">
        <v>23</v>
      </c>
      <c r="L5" s="14" t="s">
        <v>21</v>
      </c>
      <c r="M5" s="7" t="s">
        <v>24</v>
      </c>
      <c r="N5" s="7"/>
      <c r="O5" s="8"/>
      <c r="P5" s="8"/>
      <c r="Q5" s="8"/>
      <c r="R5" s="9"/>
      <c r="S5" s="9"/>
      <c r="T5" s="9"/>
      <c r="U5" s="9"/>
      <c r="V5" s="9"/>
      <c r="W5" s="10"/>
      <c r="X5" s="10"/>
      <c r="Y5" s="10"/>
      <c r="Z5" s="10"/>
      <c r="AA5" s="10"/>
      <c r="AB5" s="11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8.5" customHeight="1">
      <c r="A6" s="6"/>
      <c r="B6" s="15" t="s">
        <v>25</v>
      </c>
      <c r="C6" s="15" t="s">
        <v>26</v>
      </c>
      <c r="D6" s="14"/>
      <c r="E6" s="14"/>
      <c r="F6" s="14"/>
      <c r="G6" s="7"/>
      <c r="H6" s="7"/>
      <c r="I6" s="14"/>
      <c r="J6" s="14"/>
      <c r="K6" s="14"/>
      <c r="L6" s="14"/>
      <c r="M6" s="7"/>
      <c r="N6" s="7"/>
      <c r="O6" s="16" t="s">
        <v>27</v>
      </c>
      <c r="P6" s="16" t="s">
        <v>28</v>
      </c>
      <c r="Q6" s="16" t="s">
        <v>29</v>
      </c>
      <c r="R6" s="9"/>
      <c r="S6" s="9"/>
      <c r="T6" s="9"/>
      <c r="U6" s="9"/>
      <c r="V6" s="9"/>
      <c r="W6" s="10"/>
      <c r="X6" s="10"/>
      <c r="Y6" s="10"/>
      <c r="Z6" s="10"/>
      <c r="AA6" s="10"/>
      <c r="AB6" s="11"/>
      <c r="AC6" s="11"/>
      <c r="AD6" s="11"/>
      <c r="AE6" s="11"/>
      <c r="AF6" s="1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40.5" customHeight="1">
      <c r="A7" s="6"/>
      <c r="B7" s="15"/>
      <c r="C7" s="15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6"/>
      <c r="P7" s="16"/>
      <c r="Q7" s="16"/>
      <c r="R7" s="9"/>
      <c r="S7" s="9"/>
      <c r="T7" s="9"/>
      <c r="U7" s="9"/>
      <c r="V7" s="9"/>
      <c r="W7" s="10"/>
      <c r="X7" s="10"/>
      <c r="Y7" s="10"/>
      <c r="Z7" s="10"/>
      <c r="AA7" s="10"/>
      <c r="AB7" s="17" t="s">
        <v>27</v>
      </c>
      <c r="AC7" s="18" t="s">
        <v>30</v>
      </c>
      <c r="AD7" s="17" t="s">
        <v>31</v>
      </c>
      <c r="AE7" s="17" t="s">
        <v>32</v>
      </c>
      <c r="AF7" s="17" t="s">
        <v>33</v>
      </c>
      <c r="AG7" s="19" t="s">
        <v>34</v>
      </c>
      <c r="AH7" s="20" t="s">
        <v>35</v>
      </c>
      <c r="AI7" s="20" t="s">
        <v>36</v>
      </c>
      <c r="AJ7" s="19" t="s">
        <v>34</v>
      </c>
      <c r="AK7" s="20" t="s">
        <v>35</v>
      </c>
      <c r="AL7" s="20" t="s">
        <v>37</v>
      </c>
      <c r="AM7" s="19" t="s">
        <v>34</v>
      </c>
      <c r="AN7" s="20" t="s">
        <v>35</v>
      </c>
      <c r="AO7" s="20" t="s">
        <v>36</v>
      </c>
      <c r="AP7" s="19" t="s">
        <v>34</v>
      </c>
      <c r="AQ7" s="19" t="s">
        <v>38</v>
      </c>
      <c r="AR7" s="19"/>
      <c r="AS7" s="19" t="s">
        <v>39</v>
      </c>
      <c r="AT7" s="20" t="s">
        <v>36</v>
      </c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7.75" customHeight="1">
      <c r="A8" s="6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9"/>
      <c r="S8" s="9"/>
      <c r="T8" s="9"/>
      <c r="U8" s="9"/>
      <c r="V8" s="9"/>
      <c r="W8" s="10"/>
      <c r="X8" s="10"/>
      <c r="Y8" s="10"/>
      <c r="Z8" s="10"/>
      <c r="AA8" s="10"/>
      <c r="AB8" s="17"/>
      <c r="AC8" s="17"/>
      <c r="AD8" s="17"/>
      <c r="AE8" s="17"/>
      <c r="AF8" s="17"/>
      <c r="AG8" s="19"/>
      <c r="AH8" s="19"/>
      <c r="AI8" s="20"/>
      <c r="AJ8" s="19"/>
      <c r="AK8" s="19"/>
      <c r="AL8" s="20"/>
      <c r="AM8" s="19"/>
      <c r="AN8" s="19"/>
      <c r="AO8" s="20"/>
      <c r="AP8" s="19"/>
      <c r="AQ8" s="19" t="s">
        <v>40</v>
      </c>
      <c r="AR8" s="19" t="s">
        <v>41</v>
      </c>
      <c r="AS8" s="19"/>
      <c r="AT8" s="20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1.75" customHeight="1">
      <c r="A9" s="6"/>
      <c r="B9" s="21" t="s">
        <v>42</v>
      </c>
      <c r="C9" s="21" t="s">
        <v>42</v>
      </c>
      <c r="D9" s="22" t="s">
        <v>43</v>
      </c>
      <c r="E9" s="22" t="s">
        <v>43</v>
      </c>
      <c r="F9" s="22" t="s">
        <v>43</v>
      </c>
      <c r="G9" s="6" t="s">
        <v>44</v>
      </c>
      <c r="H9" s="6" t="s">
        <v>44</v>
      </c>
      <c r="I9" s="21" t="s">
        <v>42</v>
      </c>
      <c r="J9" s="22" t="s">
        <v>43</v>
      </c>
      <c r="K9" s="22" t="s">
        <v>43</v>
      </c>
      <c r="L9" s="22" t="s">
        <v>43</v>
      </c>
      <c r="M9" s="6" t="s">
        <v>44</v>
      </c>
      <c r="N9" s="6" t="s">
        <v>44</v>
      </c>
      <c r="O9" s="23" t="s">
        <v>45</v>
      </c>
      <c r="P9" s="23" t="s">
        <v>45</v>
      </c>
      <c r="Q9" s="23" t="s">
        <v>45</v>
      </c>
      <c r="R9" s="24" t="s">
        <v>46</v>
      </c>
      <c r="S9" s="24" t="s">
        <v>45</v>
      </c>
      <c r="T9" s="24" t="s">
        <v>46</v>
      </c>
      <c r="U9" s="24" t="s">
        <v>45</v>
      </c>
      <c r="V9" s="24" t="s">
        <v>46</v>
      </c>
      <c r="W9" s="25" t="s">
        <v>46</v>
      </c>
      <c r="X9" s="25" t="s">
        <v>46</v>
      </c>
      <c r="Y9" s="26" t="s">
        <v>45</v>
      </c>
      <c r="Z9" s="25" t="s">
        <v>46</v>
      </c>
      <c r="AA9" s="25" t="s">
        <v>46</v>
      </c>
      <c r="AB9" s="25" t="s">
        <v>46</v>
      </c>
      <c r="AC9" s="25" t="s">
        <v>46</v>
      </c>
      <c r="AD9" s="25" t="s">
        <v>46</v>
      </c>
      <c r="AE9" s="25" t="s">
        <v>46</v>
      </c>
      <c r="AF9" s="25" t="s">
        <v>46</v>
      </c>
      <c r="AG9" s="27" t="s">
        <v>47</v>
      </c>
      <c r="AH9" s="27" t="s">
        <v>47</v>
      </c>
      <c r="AI9" s="27" t="s">
        <v>47</v>
      </c>
      <c r="AJ9" s="27" t="s">
        <v>47</v>
      </c>
      <c r="AK9" s="27" t="s">
        <v>47</v>
      </c>
      <c r="AL9" s="27" t="s">
        <v>47</v>
      </c>
      <c r="AM9" s="27" t="s">
        <v>47</v>
      </c>
      <c r="AN9" s="27" t="s">
        <v>47</v>
      </c>
      <c r="AO9" s="27" t="s">
        <v>47</v>
      </c>
      <c r="AP9" s="27" t="s">
        <v>47</v>
      </c>
      <c r="AQ9" s="27" t="s">
        <v>47</v>
      </c>
      <c r="AR9" s="27" t="s">
        <v>47</v>
      </c>
      <c r="AS9" s="27" t="s">
        <v>47</v>
      </c>
      <c r="AT9" s="27" t="s">
        <v>47</v>
      </c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7" customFormat="1" ht="21.75" customHeight="1">
      <c r="A10" s="28" t="s">
        <v>48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361.4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/>
      <c r="S10" s="34"/>
      <c r="T10" s="35"/>
      <c r="U10" s="35"/>
      <c r="V10" s="35"/>
      <c r="W10" s="35"/>
      <c r="X10" s="35"/>
      <c r="Y10" s="35"/>
      <c r="Z10" s="33"/>
      <c r="AA10" s="35"/>
      <c r="AB10" s="35"/>
      <c r="AC10" s="35"/>
      <c r="AD10" s="35"/>
      <c r="AE10" s="35"/>
      <c r="AF10" s="35"/>
      <c r="AG10" s="36">
        <v>58</v>
      </c>
      <c r="AH10" s="36">
        <v>57</v>
      </c>
      <c r="AI10" s="36">
        <v>1</v>
      </c>
      <c r="AJ10" s="36">
        <v>18</v>
      </c>
      <c r="AK10" s="36">
        <v>18</v>
      </c>
      <c r="AL10" s="36"/>
      <c r="AM10" s="36">
        <v>20</v>
      </c>
      <c r="AN10" s="36">
        <v>20</v>
      </c>
      <c r="AO10" s="36"/>
      <c r="AP10" s="36">
        <v>12</v>
      </c>
      <c r="AQ10" s="36">
        <v>12</v>
      </c>
      <c r="AR10" s="36"/>
      <c r="AS10" s="36">
        <v>12</v>
      </c>
      <c r="AT10" s="36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37" customFormat="1" ht="17.25" customHeight="1">
      <c r="A11" s="28" t="s">
        <v>49</v>
      </c>
      <c r="B11" s="29">
        <v>18.5</v>
      </c>
      <c r="C11" s="29">
        <f>D11/H11*100</f>
        <v>15.432098765432098</v>
      </c>
      <c r="D11" s="30">
        <v>25</v>
      </c>
      <c r="E11" s="30">
        <v>25</v>
      </c>
      <c r="F11" s="30">
        <v>661</v>
      </c>
      <c r="G11" s="31">
        <v>162</v>
      </c>
      <c r="H11" s="31">
        <v>162</v>
      </c>
      <c r="I11" s="32">
        <f t="shared" si="0"/>
        <v>7.5</v>
      </c>
      <c r="J11" s="33">
        <v>3.3</v>
      </c>
      <c r="K11" s="33">
        <v>3.1</v>
      </c>
      <c r="L11" s="29">
        <v>78</v>
      </c>
      <c r="M11" s="31">
        <v>44</v>
      </c>
      <c r="N11" s="31">
        <v>44</v>
      </c>
      <c r="O11" s="33">
        <v>237</v>
      </c>
      <c r="P11" s="34">
        <v>138</v>
      </c>
      <c r="Q11" s="34">
        <v>80</v>
      </c>
      <c r="R11" s="34"/>
      <c r="S11" s="34"/>
      <c r="T11" s="39">
        <v>0.5</v>
      </c>
      <c r="U11" s="35">
        <v>80</v>
      </c>
      <c r="V11" s="35">
        <v>302</v>
      </c>
      <c r="W11" s="35"/>
      <c r="X11" s="35"/>
      <c r="Y11" s="35"/>
      <c r="Z11" s="33"/>
      <c r="AA11" s="35"/>
      <c r="AB11" s="35">
        <v>120</v>
      </c>
      <c r="AC11" s="35">
        <f>AD11+AE11+AF11</f>
        <v>42</v>
      </c>
      <c r="AD11" s="35"/>
      <c r="AE11" s="35"/>
      <c r="AF11" s="35">
        <v>42</v>
      </c>
      <c r="AG11" s="36">
        <v>62</v>
      </c>
      <c r="AH11" s="36">
        <v>55</v>
      </c>
      <c r="AI11" s="36">
        <v>7</v>
      </c>
      <c r="AJ11" s="36">
        <v>28</v>
      </c>
      <c r="AK11" s="36">
        <v>28</v>
      </c>
      <c r="AL11" s="36"/>
      <c r="AM11" s="36">
        <v>19</v>
      </c>
      <c r="AN11" s="36">
        <v>19</v>
      </c>
      <c r="AO11" s="36"/>
      <c r="AP11" s="36">
        <v>54</v>
      </c>
      <c r="AQ11" s="36">
        <v>25</v>
      </c>
      <c r="AR11" s="36">
        <v>29</v>
      </c>
      <c r="AS11" s="36">
        <v>54</v>
      </c>
      <c r="AT11" s="36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47" customFormat="1" ht="18.75" customHeight="1">
      <c r="A12" s="40" t="s">
        <v>50</v>
      </c>
      <c r="B12" s="32"/>
      <c r="C12" s="29"/>
      <c r="D12" s="41"/>
      <c r="E12" s="41"/>
      <c r="F12" s="41"/>
      <c r="G12" s="42"/>
      <c r="H12" s="42"/>
      <c r="I12" s="32">
        <f t="shared" si="0"/>
        <v>16.872037914691944</v>
      </c>
      <c r="J12" s="41">
        <v>35.6</v>
      </c>
      <c r="K12" s="41">
        <v>34.6</v>
      </c>
      <c r="L12" s="32">
        <v>925.6</v>
      </c>
      <c r="M12" s="42">
        <v>211</v>
      </c>
      <c r="N12" s="42">
        <v>211</v>
      </c>
      <c r="O12" s="43">
        <v>84</v>
      </c>
      <c r="P12" s="44"/>
      <c r="Q12" s="44"/>
      <c r="R12" s="44"/>
      <c r="S12" s="44"/>
      <c r="T12" s="45">
        <v>220</v>
      </c>
      <c r="U12" s="45">
        <v>110</v>
      </c>
      <c r="V12" s="45"/>
      <c r="W12" s="45"/>
      <c r="X12" s="45"/>
      <c r="Y12" s="45"/>
      <c r="Z12" s="43"/>
      <c r="AA12" s="45"/>
      <c r="AB12" s="45"/>
      <c r="AC12" s="45"/>
      <c r="AD12" s="45"/>
      <c r="AE12" s="45"/>
      <c r="AF12" s="45"/>
      <c r="AG12" s="46">
        <v>20</v>
      </c>
      <c r="AH12" s="46">
        <v>20</v>
      </c>
      <c r="AI12" s="46"/>
      <c r="AJ12" s="46">
        <v>9</v>
      </c>
      <c r="AK12" s="46">
        <v>9</v>
      </c>
      <c r="AL12" s="46"/>
      <c r="AM12" s="46">
        <v>4</v>
      </c>
      <c r="AN12" s="46">
        <v>4</v>
      </c>
      <c r="AO12" s="46">
        <v>0</v>
      </c>
      <c r="AP12" s="46">
        <v>6</v>
      </c>
      <c r="AQ12" s="46">
        <v>5</v>
      </c>
      <c r="AR12" s="46">
        <v>1</v>
      </c>
      <c r="AS12" s="46">
        <v>6</v>
      </c>
      <c r="AT12" s="46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49" customFormat="1" ht="18.75" customHeight="1">
      <c r="A13" s="28" t="s">
        <v>51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8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5"/>
      <c r="Z13" s="33"/>
      <c r="AA13" s="35"/>
      <c r="AB13" s="35"/>
      <c r="AC13" s="35"/>
      <c r="AD13" s="35"/>
      <c r="AE13" s="35"/>
      <c r="AF13" s="35"/>
      <c r="AG13" s="36">
        <v>17</v>
      </c>
      <c r="AH13" s="36">
        <v>17</v>
      </c>
      <c r="AI13" s="36"/>
      <c r="AJ13" s="36">
        <v>7</v>
      </c>
      <c r="AK13" s="36">
        <v>7</v>
      </c>
      <c r="AL13" s="36"/>
      <c r="AM13" s="36">
        <v>5</v>
      </c>
      <c r="AN13" s="36">
        <v>5</v>
      </c>
      <c r="AO13" s="36"/>
      <c r="AP13" s="36">
        <v>2</v>
      </c>
      <c r="AQ13" s="36"/>
      <c r="AR13" s="36"/>
      <c r="AS13" s="36">
        <v>2</v>
      </c>
      <c r="AT13" s="36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37" customFormat="1" ht="18" customHeight="1">
      <c r="A14" s="28" t="s">
        <v>52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8"/>
      <c r="M14" s="31"/>
      <c r="N14" s="31"/>
      <c r="O14" s="33">
        <v>568</v>
      </c>
      <c r="P14" s="34"/>
      <c r="Q14" s="34"/>
      <c r="R14" s="34"/>
      <c r="S14" s="34"/>
      <c r="T14" s="35"/>
      <c r="U14" s="35"/>
      <c r="V14" s="35"/>
      <c r="W14" s="35"/>
      <c r="X14" s="35"/>
      <c r="Y14" s="35"/>
      <c r="Z14" s="33"/>
      <c r="AA14" s="35"/>
      <c r="AB14" s="35"/>
      <c r="AC14" s="35"/>
      <c r="AD14" s="35"/>
      <c r="AE14" s="35"/>
      <c r="AF14" s="35"/>
      <c r="AG14" s="36">
        <v>67</v>
      </c>
      <c r="AH14" s="36">
        <v>61</v>
      </c>
      <c r="AI14" s="36">
        <v>6</v>
      </c>
      <c r="AJ14" s="36">
        <v>30</v>
      </c>
      <c r="AK14" s="36">
        <v>26</v>
      </c>
      <c r="AL14" s="36">
        <v>4</v>
      </c>
      <c r="AM14" s="36">
        <v>34</v>
      </c>
      <c r="AN14" s="36">
        <v>31</v>
      </c>
      <c r="AO14" s="36">
        <v>3</v>
      </c>
      <c r="AP14" s="36">
        <v>28</v>
      </c>
      <c r="AQ14" s="36">
        <v>11</v>
      </c>
      <c r="AR14" s="36">
        <v>17</v>
      </c>
      <c r="AS14" s="36">
        <v>24</v>
      </c>
      <c r="AT14" s="36">
        <v>4</v>
      </c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37" customFormat="1" ht="19.5" customHeight="1">
      <c r="A15" s="28" t="s">
        <v>53</v>
      </c>
      <c r="B15" s="29"/>
      <c r="C15" s="29"/>
      <c r="D15" s="30"/>
      <c r="E15" s="30"/>
      <c r="F15" s="30"/>
      <c r="G15" s="31"/>
      <c r="H15" s="31"/>
      <c r="I15" s="32">
        <f aca="true" t="shared" si="1" ref="I15:I16">J15/N15*100</f>
        <v>16</v>
      </c>
      <c r="J15" s="29">
        <v>1.6</v>
      </c>
      <c r="K15" s="29">
        <v>1.6</v>
      </c>
      <c r="L15" s="29">
        <v>38.4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5"/>
      <c r="Z15" s="33"/>
      <c r="AA15" s="35"/>
      <c r="AB15" s="35"/>
      <c r="AC15" s="35"/>
      <c r="AD15" s="35"/>
      <c r="AE15" s="35"/>
      <c r="AF15" s="35"/>
      <c r="AG15" s="36">
        <v>13</v>
      </c>
      <c r="AH15" s="36">
        <v>13</v>
      </c>
      <c r="AI15" s="36"/>
      <c r="AJ15" s="36">
        <v>7</v>
      </c>
      <c r="AK15" s="36">
        <v>7</v>
      </c>
      <c r="AL15" s="36"/>
      <c r="AM15" s="36">
        <v>4</v>
      </c>
      <c r="AN15" s="36">
        <v>4</v>
      </c>
      <c r="AO15" s="36"/>
      <c r="AP15" s="36">
        <v>8</v>
      </c>
      <c r="AQ15" s="36">
        <v>2</v>
      </c>
      <c r="AR15" s="36">
        <v>6</v>
      </c>
      <c r="AS15" s="36">
        <v>8</v>
      </c>
      <c r="AT15" s="36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7" customFormat="1" ht="21.75" customHeight="1">
      <c r="A16" s="28" t="s">
        <v>54</v>
      </c>
      <c r="B16" s="29">
        <v>11.3</v>
      </c>
      <c r="C16" s="29">
        <f>D16/H16*100</f>
        <v>8.707865168539326</v>
      </c>
      <c r="D16" s="50">
        <v>15.5</v>
      </c>
      <c r="E16" s="50">
        <v>13.9</v>
      </c>
      <c r="F16" s="51">
        <v>400.8</v>
      </c>
      <c r="G16" s="31">
        <v>287</v>
      </c>
      <c r="H16" s="31">
        <v>178</v>
      </c>
      <c r="I16" s="29">
        <f t="shared" si="1"/>
        <v>13.040000000000001</v>
      </c>
      <c r="J16" s="52">
        <v>16.3</v>
      </c>
      <c r="K16" s="52">
        <v>14.6</v>
      </c>
      <c r="L16" s="29">
        <v>423.8</v>
      </c>
      <c r="M16" s="31">
        <v>125</v>
      </c>
      <c r="N16" s="31">
        <v>125</v>
      </c>
      <c r="O16" s="33">
        <v>1285.2</v>
      </c>
      <c r="P16" s="34">
        <v>498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/>
      <c r="Y16" s="35"/>
      <c r="Z16" s="33"/>
      <c r="AA16" s="35"/>
      <c r="AB16" s="35"/>
      <c r="AC16" s="35"/>
      <c r="AD16" s="35"/>
      <c r="AE16" s="35"/>
      <c r="AF16" s="35"/>
      <c r="AG16" s="36">
        <v>152</v>
      </c>
      <c r="AH16" s="36">
        <v>144</v>
      </c>
      <c r="AI16" s="36">
        <v>8</v>
      </c>
      <c r="AJ16" s="36">
        <v>97</v>
      </c>
      <c r="AK16" s="36">
        <v>89</v>
      </c>
      <c r="AL16" s="36">
        <v>8</v>
      </c>
      <c r="AM16" s="36">
        <v>59</v>
      </c>
      <c r="AN16" s="36">
        <v>50</v>
      </c>
      <c r="AO16" s="36">
        <v>9</v>
      </c>
      <c r="AP16" s="36">
        <v>45</v>
      </c>
      <c r="AQ16" s="36"/>
      <c r="AR16" s="36"/>
      <c r="AS16" s="36">
        <v>41</v>
      </c>
      <c r="AT16" s="36">
        <v>4</v>
      </c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7" customFormat="1" ht="19.5" customHeight="1">
      <c r="A17" s="28" t="s">
        <v>55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8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5"/>
      <c r="Z17" s="33"/>
      <c r="AA17" s="35"/>
      <c r="AB17" s="35"/>
      <c r="AC17" s="35"/>
      <c r="AD17" s="35"/>
      <c r="AE17" s="35"/>
      <c r="AF17" s="35"/>
      <c r="AG17" s="36">
        <v>61</v>
      </c>
      <c r="AH17" s="36">
        <v>57</v>
      </c>
      <c r="AI17" s="36">
        <v>4</v>
      </c>
      <c r="AJ17" s="36">
        <v>34</v>
      </c>
      <c r="AK17" s="36">
        <v>33</v>
      </c>
      <c r="AL17" s="36">
        <v>1</v>
      </c>
      <c r="AM17" s="36">
        <v>30</v>
      </c>
      <c r="AN17" s="36">
        <v>30</v>
      </c>
      <c r="AO17" s="36"/>
      <c r="AP17" s="36">
        <v>19</v>
      </c>
      <c r="AQ17" s="36">
        <v>19</v>
      </c>
      <c r="AR17" s="36"/>
      <c r="AS17" s="36">
        <v>18</v>
      </c>
      <c r="AT17" s="36">
        <v>1</v>
      </c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7" customFormat="1" ht="21.75" customHeight="1">
      <c r="A18" s="28" t="s">
        <v>56</v>
      </c>
      <c r="B18" s="29"/>
      <c r="C18" s="29"/>
      <c r="D18" s="30"/>
      <c r="E18" s="30"/>
      <c r="F18" s="30"/>
      <c r="G18" s="31"/>
      <c r="H18" s="31"/>
      <c r="I18" s="29">
        <f aca="true" t="shared" si="2" ref="I18:I22">J18/N18*100</f>
        <v>2.5</v>
      </c>
      <c r="J18" s="29">
        <v>0.5</v>
      </c>
      <c r="K18" s="29">
        <v>0.5</v>
      </c>
      <c r="L18" s="29">
        <v>13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5"/>
      <c r="Z18" s="33"/>
      <c r="AA18" s="35"/>
      <c r="AB18" s="35"/>
      <c r="AC18" s="35"/>
      <c r="AD18" s="35"/>
      <c r="AE18" s="35"/>
      <c r="AF18" s="35"/>
      <c r="AG18" s="36">
        <v>24</v>
      </c>
      <c r="AH18" s="36">
        <v>24</v>
      </c>
      <c r="AI18" s="36"/>
      <c r="AJ18" s="36">
        <v>16</v>
      </c>
      <c r="AK18" s="36">
        <v>16</v>
      </c>
      <c r="AL18" s="36"/>
      <c r="AM18" s="36">
        <v>5</v>
      </c>
      <c r="AN18" s="36">
        <v>5</v>
      </c>
      <c r="AO18" s="36"/>
      <c r="AP18" s="36">
        <v>11</v>
      </c>
      <c r="AQ18" s="36"/>
      <c r="AR18" s="36"/>
      <c r="AS18" s="36">
        <v>11</v>
      </c>
      <c r="AT18" s="36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49" customFormat="1" ht="20.25" customHeight="1">
      <c r="A19" s="28" t="s">
        <v>57</v>
      </c>
      <c r="B19" s="29"/>
      <c r="C19" s="29"/>
      <c r="D19" s="30"/>
      <c r="E19" s="30"/>
      <c r="F19" s="30"/>
      <c r="G19" s="31"/>
      <c r="H19" s="31"/>
      <c r="I19" s="29">
        <f t="shared" si="2"/>
        <v>7.6923076923076925</v>
      </c>
      <c r="J19" s="30">
        <v>5</v>
      </c>
      <c r="K19" s="30">
        <v>4.5</v>
      </c>
      <c r="L19" s="29">
        <v>130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5"/>
      <c r="Z19" s="33"/>
      <c r="AA19" s="35"/>
      <c r="AB19" s="35"/>
      <c r="AC19" s="35"/>
      <c r="AD19" s="35"/>
      <c r="AE19" s="35"/>
      <c r="AF19" s="35"/>
      <c r="AG19" s="36">
        <v>217</v>
      </c>
      <c r="AH19" s="36">
        <v>169</v>
      </c>
      <c r="AI19" s="36">
        <v>48</v>
      </c>
      <c r="AJ19" s="36">
        <v>154</v>
      </c>
      <c r="AK19" s="36">
        <v>120</v>
      </c>
      <c r="AL19" s="36">
        <v>34</v>
      </c>
      <c r="AM19" s="36">
        <v>122</v>
      </c>
      <c r="AN19" s="36">
        <v>103</v>
      </c>
      <c r="AO19" s="36">
        <v>19</v>
      </c>
      <c r="AP19" s="36">
        <v>71</v>
      </c>
      <c r="AQ19" s="36">
        <v>50</v>
      </c>
      <c r="AR19" s="36">
        <v>21</v>
      </c>
      <c r="AS19" s="36">
        <v>59</v>
      </c>
      <c r="AT19" s="36">
        <v>12</v>
      </c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37" customFormat="1" ht="18.75" customHeight="1">
      <c r="A20" s="28" t="s">
        <v>58</v>
      </c>
      <c r="B20" s="29"/>
      <c r="C20" s="29"/>
      <c r="D20" s="30"/>
      <c r="E20" s="30"/>
      <c r="F20" s="30"/>
      <c r="G20" s="31"/>
      <c r="H20" s="31"/>
      <c r="I20" s="29">
        <f t="shared" si="2"/>
        <v>23.669724770642205</v>
      </c>
      <c r="J20" s="30">
        <v>25.8</v>
      </c>
      <c r="K20" s="30">
        <v>23.5</v>
      </c>
      <c r="L20" s="29">
        <v>748.7</v>
      </c>
      <c r="M20" s="31">
        <v>100</v>
      </c>
      <c r="N20" s="31">
        <v>109</v>
      </c>
      <c r="O20" s="33">
        <v>9262.1</v>
      </c>
      <c r="P20" s="34">
        <v>3560.8</v>
      </c>
      <c r="Q20" s="34"/>
      <c r="R20" s="34"/>
      <c r="S20" s="34"/>
      <c r="T20" s="35">
        <v>131</v>
      </c>
      <c r="U20" s="35">
        <v>1310</v>
      </c>
      <c r="V20" s="35"/>
      <c r="W20" s="35"/>
      <c r="X20" s="35"/>
      <c r="Y20" s="35"/>
      <c r="Z20" s="33"/>
      <c r="AA20" s="35"/>
      <c r="AB20" s="35"/>
      <c r="AC20" s="35"/>
      <c r="AD20" s="35"/>
      <c r="AE20" s="35"/>
      <c r="AF20" s="35"/>
      <c r="AG20" s="36">
        <v>206</v>
      </c>
      <c r="AH20" s="36">
        <v>203</v>
      </c>
      <c r="AI20" s="36">
        <v>3</v>
      </c>
      <c r="AJ20" s="36">
        <v>86</v>
      </c>
      <c r="AK20" s="36">
        <v>86</v>
      </c>
      <c r="AL20" s="36"/>
      <c r="AM20" s="36">
        <v>80</v>
      </c>
      <c r="AN20" s="36">
        <v>73</v>
      </c>
      <c r="AO20" s="36">
        <v>7</v>
      </c>
      <c r="AP20" s="36">
        <v>84</v>
      </c>
      <c r="AQ20" s="36">
        <v>75</v>
      </c>
      <c r="AR20" s="36">
        <v>9</v>
      </c>
      <c r="AS20" s="36">
        <v>84</v>
      </c>
      <c r="AT20" s="36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37" customFormat="1" ht="18.75" customHeight="1">
      <c r="A21" s="28" t="s">
        <v>59</v>
      </c>
      <c r="B21" s="29" t="s">
        <v>60</v>
      </c>
      <c r="C21" s="29"/>
      <c r="D21" s="30"/>
      <c r="E21" s="30"/>
      <c r="F21" s="30"/>
      <c r="G21" s="31"/>
      <c r="H21" s="31"/>
      <c r="I21" s="29">
        <f t="shared" si="2"/>
        <v>17</v>
      </c>
      <c r="J21" s="33">
        <v>23.8</v>
      </c>
      <c r="K21" s="33">
        <v>23.8</v>
      </c>
      <c r="L21" s="29">
        <v>620</v>
      </c>
      <c r="M21" s="31">
        <v>170</v>
      </c>
      <c r="N21" s="31">
        <v>140</v>
      </c>
      <c r="O21" s="33">
        <v>138</v>
      </c>
      <c r="P21" s="34">
        <v>78</v>
      </c>
      <c r="Q21" s="34"/>
      <c r="R21" s="34"/>
      <c r="S21" s="34"/>
      <c r="T21" s="35">
        <v>69</v>
      </c>
      <c r="U21" s="35">
        <v>1926</v>
      </c>
      <c r="V21" s="35"/>
      <c r="W21" s="35"/>
      <c r="X21" s="35"/>
      <c r="Y21" s="35"/>
      <c r="Z21" s="33"/>
      <c r="AA21" s="35"/>
      <c r="AB21" s="35"/>
      <c r="AC21" s="35"/>
      <c r="AD21" s="35"/>
      <c r="AE21" s="35"/>
      <c r="AF21" s="35"/>
      <c r="AG21" s="36">
        <v>45</v>
      </c>
      <c r="AH21" s="36">
        <v>44</v>
      </c>
      <c r="AI21" s="36">
        <v>1</v>
      </c>
      <c r="AJ21" s="36">
        <v>13</v>
      </c>
      <c r="AK21" s="36">
        <v>13</v>
      </c>
      <c r="AL21" s="36"/>
      <c r="AM21" s="36">
        <v>5</v>
      </c>
      <c r="AN21" s="36">
        <v>4</v>
      </c>
      <c r="AO21" s="36">
        <v>1</v>
      </c>
      <c r="AP21" s="36">
        <v>19</v>
      </c>
      <c r="AQ21" s="36">
        <v>7</v>
      </c>
      <c r="AR21" s="36">
        <v>12</v>
      </c>
      <c r="AS21" s="36">
        <v>19</v>
      </c>
      <c r="AT21" s="36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37" customFormat="1" ht="18.75" customHeight="1">
      <c r="A22" s="28" t="s">
        <v>61</v>
      </c>
      <c r="B22" s="29"/>
      <c r="C22" s="29"/>
      <c r="D22" s="30"/>
      <c r="E22" s="30"/>
      <c r="F22" s="30"/>
      <c r="G22" s="31"/>
      <c r="H22" s="31"/>
      <c r="I22" s="29">
        <f t="shared" si="2"/>
        <v>22.678132678132677</v>
      </c>
      <c r="J22" s="30">
        <v>92.3</v>
      </c>
      <c r="K22" s="30">
        <v>86.97</v>
      </c>
      <c r="L22" s="29">
        <v>2387.99</v>
      </c>
      <c r="M22" s="31">
        <v>380</v>
      </c>
      <c r="N22" s="31">
        <v>407</v>
      </c>
      <c r="O22" s="33">
        <v>9388.8</v>
      </c>
      <c r="P22" s="34">
        <v>5128</v>
      </c>
      <c r="Q22" s="34">
        <v>963</v>
      </c>
      <c r="R22" s="34">
        <v>50</v>
      </c>
      <c r="S22" s="34">
        <v>2.5</v>
      </c>
      <c r="T22" s="35">
        <v>970</v>
      </c>
      <c r="U22" s="35">
        <v>6400</v>
      </c>
      <c r="V22" s="35">
        <v>600</v>
      </c>
      <c r="W22" s="35"/>
      <c r="X22" s="35"/>
      <c r="Y22" s="35"/>
      <c r="Z22" s="33"/>
      <c r="AA22" s="35"/>
      <c r="AB22" s="35">
        <v>904.7</v>
      </c>
      <c r="AC22" s="35"/>
      <c r="AD22" s="35">
        <v>50</v>
      </c>
      <c r="AE22" s="35"/>
      <c r="AF22" s="35"/>
      <c r="AG22" s="36">
        <v>136</v>
      </c>
      <c r="AH22" s="36">
        <v>134</v>
      </c>
      <c r="AI22" s="36">
        <v>2</v>
      </c>
      <c r="AJ22" s="36">
        <v>62</v>
      </c>
      <c r="AK22" s="36">
        <v>60</v>
      </c>
      <c r="AL22" s="36">
        <v>2</v>
      </c>
      <c r="AM22" s="36">
        <v>46</v>
      </c>
      <c r="AN22" s="36">
        <v>42</v>
      </c>
      <c r="AO22" s="36">
        <v>4</v>
      </c>
      <c r="AP22" s="36">
        <v>47</v>
      </c>
      <c r="AQ22" s="36">
        <v>33</v>
      </c>
      <c r="AR22" s="36">
        <v>14</v>
      </c>
      <c r="AS22" s="36">
        <v>45</v>
      </c>
      <c r="AT22" s="36">
        <v>2</v>
      </c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37" customFormat="1" ht="18.75" customHeight="1">
      <c r="A23" s="28" t="s">
        <v>62</v>
      </c>
      <c r="B23" s="29">
        <v>17.8</v>
      </c>
      <c r="C23" s="29">
        <f aca="true" t="shared" si="3" ref="C23:C24">D23/H23*100</f>
        <v>16.384615384615387</v>
      </c>
      <c r="D23" s="30">
        <v>42.6</v>
      </c>
      <c r="E23" s="30">
        <v>42.5</v>
      </c>
      <c r="F23" s="30">
        <v>1112.75</v>
      </c>
      <c r="G23" s="31">
        <v>250</v>
      </c>
      <c r="H23" s="31">
        <v>260</v>
      </c>
      <c r="I23" s="29"/>
      <c r="J23" s="31"/>
      <c r="K23" s="31"/>
      <c r="L23" s="48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/>
      <c r="Y23" s="35"/>
      <c r="Z23" s="33"/>
      <c r="AA23" s="35"/>
      <c r="AB23" s="35"/>
      <c r="AC23" s="35"/>
      <c r="AD23" s="35"/>
      <c r="AE23" s="35"/>
      <c r="AF23" s="35"/>
      <c r="AG23" s="36">
        <v>28</v>
      </c>
      <c r="AH23" s="36">
        <v>22</v>
      </c>
      <c r="AI23" s="36">
        <v>6</v>
      </c>
      <c r="AJ23" s="36">
        <v>22</v>
      </c>
      <c r="AK23" s="36">
        <v>20</v>
      </c>
      <c r="AL23" s="36">
        <v>2</v>
      </c>
      <c r="AM23" s="36">
        <v>12</v>
      </c>
      <c r="AN23" s="36">
        <v>11</v>
      </c>
      <c r="AO23" s="36">
        <v>1</v>
      </c>
      <c r="AP23" s="36">
        <v>18</v>
      </c>
      <c r="AQ23" s="36">
        <v>11</v>
      </c>
      <c r="AR23" s="36">
        <v>7</v>
      </c>
      <c r="AS23" s="36">
        <v>18</v>
      </c>
      <c r="AT23" s="36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54" customFormat="1" ht="18" customHeight="1">
      <c r="A24" s="28" t="s">
        <v>63</v>
      </c>
      <c r="B24" s="29">
        <v>14.9</v>
      </c>
      <c r="C24" s="29">
        <f t="shared" si="3"/>
        <v>22.887323943661972</v>
      </c>
      <c r="D24" s="30">
        <v>32.5</v>
      </c>
      <c r="E24" s="30">
        <v>30.1</v>
      </c>
      <c r="F24" s="30">
        <v>845</v>
      </c>
      <c r="G24" s="31">
        <v>197</v>
      </c>
      <c r="H24" s="31">
        <v>142</v>
      </c>
      <c r="I24" s="29">
        <f>J24/N24*100</f>
        <v>7.5</v>
      </c>
      <c r="J24" s="29">
        <v>0.3</v>
      </c>
      <c r="K24" s="29">
        <v>0.3</v>
      </c>
      <c r="L24" s="29">
        <v>7.6</v>
      </c>
      <c r="M24" s="31">
        <v>100</v>
      </c>
      <c r="N24" s="31">
        <v>4</v>
      </c>
      <c r="O24" s="53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/>
      <c r="Y24" s="35"/>
      <c r="Z24" s="33"/>
      <c r="AA24" s="35"/>
      <c r="AB24" s="35"/>
      <c r="AC24" s="35"/>
      <c r="AD24" s="35"/>
      <c r="AE24" s="35"/>
      <c r="AF24" s="35"/>
      <c r="AG24" s="36">
        <v>11</v>
      </c>
      <c r="AH24" s="36">
        <v>11</v>
      </c>
      <c r="AI24" s="36"/>
      <c r="AJ24" s="36">
        <v>8</v>
      </c>
      <c r="AK24" s="36">
        <v>8</v>
      </c>
      <c r="AL24" s="36"/>
      <c r="AM24" s="36">
        <v>1</v>
      </c>
      <c r="AN24" s="36">
        <v>1</v>
      </c>
      <c r="AO24" s="36"/>
      <c r="AP24" s="36">
        <v>10</v>
      </c>
      <c r="AQ24" s="36">
        <v>5</v>
      </c>
      <c r="AR24" s="36">
        <v>5</v>
      </c>
      <c r="AS24" s="36">
        <v>10</v>
      </c>
      <c r="AT24" s="36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46" s="38" customFormat="1" ht="19.5" customHeight="1">
      <c r="A25" s="28" t="s">
        <v>64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8"/>
      <c r="M25" s="31"/>
      <c r="N25" s="31"/>
      <c r="O25" s="33">
        <v>8731</v>
      </c>
      <c r="P25" s="34">
        <v>300</v>
      </c>
      <c r="Q25" s="34">
        <v>380</v>
      </c>
      <c r="R25" s="34"/>
      <c r="S25" s="34"/>
      <c r="T25" s="35"/>
      <c r="U25" s="35"/>
      <c r="V25" s="35"/>
      <c r="W25" s="35"/>
      <c r="X25" s="35"/>
      <c r="Y25" s="35"/>
      <c r="Z25" s="33"/>
      <c r="AA25" s="35"/>
      <c r="AB25" s="35"/>
      <c r="AC25" s="35"/>
      <c r="AD25" s="35"/>
      <c r="AE25" s="35"/>
      <c r="AF25" s="35"/>
      <c r="AG25" s="36">
        <v>49</v>
      </c>
      <c r="AH25" s="36">
        <v>49</v>
      </c>
      <c r="AI25" s="36"/>
      <c r="AJ25" s="36">
        <v>21</v>
      </c>
      <c r="AK25" s="36">
        <v>21</v>
      </c>
      <c r="AL25" s="36">
        <v>0</v>
      </c>
      <c r="AM25" s="36">
        <v>33</v>
      </c>
      <c r="AN25" s="36">
        <v>33</v>
      </c>
      <c r="AO25" s="36">
        <v>0</v>
      </c>
      <c r="AP25" s="36">
        <v>12</v>
      </c>
      <c r="AQ25" s="36"/>
      <c r="AR25" s="36">
        <v>12</v>
      </c>
      <c r="AS25" s="36">
        <v>12</v>
      </c>
      <c r="AT25" s="36">
        <v>0</v>
      </c>
    </row>
    <row r="26" spans="1:255" s="37" customFormat="1" ht="19.5" customHeight="1">
      <c r="A26" s="28" t="s">
        <v>65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4" ref="I26:I28">J26/N26*100</f>
        <v>13.333333333333334</v>
      </c>
      <c r="J26" s="29">
        <v>9.6</v>
      </c>
      <c r="K26" s="29">
        <v>9</v>
      </c>
      <c r="L26" s="29">
        <v>249.6</v>
      </c>
      <c r="M26" s="31">
        <v>60</v>
      </c>
      <c r="N26" s="31">
        <v>72</v>
      </c>
      <c r="O26" s="33">
        <v>771</v>
      </c>
      <c r="P26" s="34">
        <v>216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5"/>
      <c r="Z26" s="33"/>
      <c r="AA26" s="35"/>
      <c r="AB26" s="35"/>
      <c r="AC26" s="35"/>
      <c r="AD26" s="35"/>
      <c r="AE26" s="35"/>
      <c r="AF26" s="35"/>
      <c r="AG26" s="36">
        <v>74</v>
      </c>
      <c r="AH26" s="36">
        <v>52</v>
      </c>
      <c r="AI26" s="36">
        <v>22</v>
      </c>
      <c r="AJ26" s="36">
        <v>52</v>
      </c>
      <c r="AK26" s="36">
        <v>34</v>
      </c>
      <c r="AL26" s="36">
        <v>18</v>
      </c>
      <c r="AM26" s="36">
        <v>26</v>
      </c>
      <c r="AN26" s="36">
        <v>20</v>
      </c>
      <c r="AO26" s="36">
        <v>6</v>
      </c>
      <c r="AP26" s="36">
        <v>50</v>
      </c>
      <c r="AQ26" s="36">
        <v>25</v>
      </c>
      <c r="AR26" s="36">
        <v>25</v>
      </c>
      <c r="AS26" s="36">
        <v>28</v>
      </c>
      <c r="AT26" s="36">
        <v>22</v>
      </c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37" customFormat="1" ht="18.75" customHeight="1">
      <c r="A27" s="28" t="s">
        <v>66</v>
      </c>
      <c r="B27" s="29"/>
      <c r="C27" s="29"/>
      <c r="D27" s="30"/>
      <c r="E27" s="30"/>
      <c r="F27" s="30"/>
      <c r="G27" s="31"/>
      <c r="H27" s="31"/>
      <c r="I27" s="29">
        <f t="shared" si="4"/>
        <v>29.583333333333332</v>
      </c>
      <c r="J27" s="29">
        <v>14.2</v>
      </c>
      <c r="K27" s="29">
        <v>14.2</v>
      </c>
      <c r="L27" s="29">
        <v>369.2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3"/>
      <c r="AA27" s="35"/>
      <c r="AB27" s="35"/>
      <c r="AC27" s="35"/>
      <c r="AD27" s="35"/>
      <c r="AE27" s="35"/>
      <c r="AF27" s="35"/>
      <c r="AG27" s="36">
        <v>19</v>
      </c>
      <c r="AH27" s="36">
        <v>19</v>
      </c>
      <c r="AI27" s="36"/>
      <c r="AJ27" s="36">
        <v>14</v>
      </c>
      <c r="AK27" s="36">
        <v>14</v>
      </c>
      <c r="AL27" s="36"/>
      <c r="AM27" s="36">
        <v>14</v>
      </c>
      <c r="AN27" s="36">
        <v>14</v>
      </c>
      <c r="AO27" s="36"/>
      <c r="AP27" s="36">
        <v>12</v>
      </c>
      <c r="AQ27" s="36">
        <v>9</v>
      </c>
      <c r="AR27" s="36">
        <v>3</v>
      </c>
      <c r="AS27" s="36"/>
      <c r="AT27" s="36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49" customFormat="1" ht="22.5" customHeight="1">
      <c r="A28" s="28" t="s">
        <v>67</v>
      </c>
      <c r="B28" s="29"/>
      <c r="C28" s="29"/>
      <c r="D28" s="30"/>
      <c r="E28" s="30"/>
      <c r="F28" s="30"/>
      <c r="G28" s="31"/>
      <c r="H28" s="31"/>
      <c r="I28" s="29">
        <f t="shared" si="4"/>
        <v>15.625</v>
      </c>
      <c r="J28" s="52">
        <v>52.5</v>
      </c>
      <c r="K28" s="52">
        <v>51.1</v>
      </c>
      <c r="L28" s="29">
        <v>1365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/>
      <c r="Y28" s="35"/>
      <c r="Z28" s="33"/>
      <c r="AA28" s="35"/>
      <c r="AB28" s="35"/>
      <c r="AC28" s="35"/>
      <c r="AD28" s="35"/>
      <c r="AE28" s="35"/>
      <c r="AF28" s="35"/>
      <c r="AG28" s="36">
        <v>259</v>
      </c>
      <c r="AH28" s="36">
        <v>208</v>
      </c>
      <c r="AI28" s="36">
        <v>51</v>
      </c>
      <c r="AJ28" s="36">
        <v>145</v>
      </c>
      <c r="AK28" s="36">
        <v>118</v>
      </c>
      <c r="AL28" s="36">
        <v>27</v>
      </c>
      <c r="AM28" s="36">
        <v>99</v>
      </c>
      <c r="AN28" s="36">
        <v>88</v>
      </c>
      <c r="AO28" s="36">
        <v>11</v>
      </c>
      <c r="AP28" s="36">
        <v>122</v>
      </c>
      <c r="AQ28" s="36"/>
      <c r="AR28" s="36"/>
      <c r="AS28" s="36">
        <v>88</v>
      </c>
      <c r="AT28" s="36">
        <v>34</v>
      </c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49" customFormat="1" ht="18.75" customHeight="1">
      <c r="A29" s="28" t="s">
        <v>68</v>
      </c>
      <c r="B29" s="29">
        <v>20.7</v>
      </c>
      <c r="C29" s="29">
        <f aca="true" t="shared" si="5" ref="C29:C30">D29/H29*100</f>
        <v>21.007874015748033</v>
      </c>
      <c r="D29" s="30">
        <v>400.2</v>
      </c>
      <c r="E29" s="30">
        <v>392.6</v>
      </c>
      <c r="F29" s="30">
        <v>10405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4576</v>
      </c>
      <c r="M29" s="31">
        <v>1225</v>
      </c>
      <c r="N29" s="31">
        <v>1230</v>
      </c>
      <c r="O29" s="33">
        <v>7419</v>
      </c>
      <c r="P29" s="34">
        <v>4541</v>
      </c>
      <c r="Q29" s="34"/>
      <c r="R29" s="34">
        <v>15</v>
      </c>
      <c r="S29" s="34">
        <v>1.5</v>
      </c>
      <c r="T29" s="35">
        <v>50</v>
      </c>
      <c r="U29" s="35">
        <v>1500</v>
      </c>
      <c r="V29" s="35">
        <v>35</v>
      </c>
      <c r="W29" s="35"/>
      <c r="X29" s="35">
        <v>64</v>
      </c>
      <c r="Y29" s="35"/>
      <c r="Z29" s="33"/>
      <c r="AA29" s="35"/>
      <c r="AB29" s="35"/>
      <c r="AC29" s="35">
        <f>AD29+AE29+AF29</f>
        <v>15</v>
      </c>
      <c r="AD29" s="35"/>
      <c r="AE29" s="35"/>
      <c r="AF29" s="35">
        <v>15</v>
      </c>
      <c r="AG29" s="36">
        <v>274</v>
      </c>
      <c r="AH29" s="36">
        <v>201</v>
      </c>
      <c r="AI29" s="36">
        <v>73</v>
      </c>
      <c r="AJ29" s="36">
        <v>119</v>
      </c>
      <c r="AK29" s="36">
        <v>101</v>
      </c>
      <c r="AL29" s="36">
        <v>18</v>
      </c>
      <c r="AM29" s="36">
        <v>104</v>
      </c>
      <c r="AN29" s="36">
        <v>75</v>
      </c>
      <c r="AO29" s="36">
        <v>29</v>
      </c>
      <c r="AP29" s="36">
        <v>142</v>
      </c>
      <c r="AQ29" s="36">
        <v>66</v>
      </c>
      <c r="AR29" s="36">
        <v>76</v>
      </c>
      <c r="AS29" s="36">
        <v>81</v>
      </c>
      <c r="AT29" s="36">
        <v>26</v>
      </c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37" customFormat="1" ht="18.75" customHeight="1">
      <c r="A30" s="28" t="s">
        <v>69</v>
      </c>
      <c r="B30" s="29">
        <v>29.7</v>
      </c>
      <c r="C30" s="29">
        <f t="shared" si="5"/>
        <v>26.869728209934397</v>
      </c>
      <c r="D30" s="30">
        <v>860.1</v>
      </c>
      <c r="E30" s="30">
        <v>860.1</v>
      </c>
      <c r="F30" s="30">
        <v>23006.7</v>
      </c>
      <c r="G30" s="31">
        <v>2837</v>
      </c>
      <c r="H30" s="31">
        <v>3201</v>
      </c>
      <c r="I30" s="29">
        <v>26</v>
      </c>
      <c r="J30" s="29">
        <v>8</v>
      </c>
      <c r="K30" s="29">
        <v>8</v>
      </c>
      <c r="L30" s="29">
        <v>211.1</v>
      </c>
      <c r="M30" s="31">
        <v>115</v>
      </c>
      <c r="N30" s="31">
        <v>88</v>
      </c>
      <c r="O30" s="33">
        <v>8471.6</v>
      </c>
      <c r="P30" s="34">
        <v>932</v>
      </c>
      <c r="Q30" s="34"/>
      <c r="R30" s="34"/>
      <c r="S30" s="34"/>
      <c r="T30" s="35">
        <v>1500</v>
      </c>
      <c r="U30" s="35">
        <v>296900</v>
      </c>
      <c r="V30" s="35">
        <v>50.5</v>
      </c>
      <c r="W30" s="35"/>
      <c r="X30" s="35">
        <v>458</v>
      </c>
      <c r="Y30" s="35"/>
      <c r="Z30" s="33"/>
      <c r="AA30" s="35"/>
      <c r="AB30" s="35"/>
      <c r="AC30" s="35"/>
      <c r="AD30" s="35"/>
      <c r="AE30" s="35"/>
      <c r="AF30" s="35"/>
      <c r="AG30" s="36">
        <v>169</v>
      </c>
      <c r="AH30" s="36">
        <v>158</v>
      </c>
      <c r="AI30" s="36">
        <v>11</v>
      </c>
      <c r="AJ30" s="36">
        <v>49</v>
      </c>
      <c r="AK30" s="36">
        <v>49</v>
      </c>
      <c r="AL30" s="36"/>
      <c r="AM30" s="36">
        <v>45</v>
      </c>
      <c r="AN30" s="36">
        <v>44</v>
      </c>
      <c r="AO30" s="36">
        <v>1</v>
      </c>
      <c r="AP30" s="36">
        <v>46</v>
      </c>
      <c r="AQ30" s="36">
        <v>14</v>
      </c>
      <c r="AR30" s="36">
        <v>4</v>
      </c>
      <c r="AS30" s="36">
        <v>46</v>
      </c>
      <c r="AT30" s="36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37" customFormat="1" ht="18.75" customHeight="1">
      <c r="A31" s="28" t="s">
        <v>70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46.8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5"/>
      <c r="Z31" s="33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37" customFormat="1" ht="20.25" customHeight="1">
      <c r="A32" s="28" t="s">
        <v>71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2">
        <f aca="true" t="shared" si="6" ref="I32:I35">J32/N32*100</f>
        <v>10.11627906976744</v>
      </c>
      <c r="J32" s="52">
        <v>17.4</v>
      </c>
      <c r="K32" s="52">
        <v>17.4</v>
      </c>
      <c r="L32" s="29">
        <v>452</v>
      </c>
      <c r="M32" s="31">
        <v>82</v>
      </c>
      <c r="N32" s="31">
        <v>172</v>
      </c>
      <c r="O32" s="33">
        <v>8604</v>
      </c>
      <c r="P32" s="34">
        <v>1399</v>
      </c>
      <c r="Q32" s="34"/>
      <c r="R32" s="34"/>
      <c r="S32" s="34"/>
      <c r="T32" s="35"/>
      <c r="U32" s="35"/>
      <c r="V32" s="35"/>
      <c r="W32" s="35"/>
      <c r="X32" s="35"/>
      <c r="Y32" s="35"/>
      <c r="Z32" s="33"/>
      <c r="AA32" s="35"/>
      <c r="AB32" s="35"/>
      <c r="AC32" s="35"/>
      <c r="AD32" s="35"/>
      <c r="AE32" s="35"/>
      <c r="AF32" s="35"/>
      <c r="AG32" s="36">
        <v>282</v>
      </c>
      <c r="AH32" s="36">
        <v>277</v>
      </c>
      <c r="AI32" s="36">
        <v>5</v>
      </c>
      <c r="AJ32" s="36">
        <v>146</v>
      </c>
      <c r="AK32" s="36">
        <v>143</v>
      </c>
      <c r="AL32" s="36">
        <v>3</v>
      </c>
      <c r="AM32" s="36">
        <v>127</v>
      </c>
      <c r="AN32" s="36">
        <v>125</v>
      </c>
      <c r="AO32" s="36">
        <v>2</v>
      </c>
      <c r="AP32" s="36">
        <v>95</v>
      </c>
      <c r="AQ32" s="36">
        <v>91</v>
      </c>
      <c r="AR32" s="36">
        <v>4</v>
      </c>
      <c r="AS32" s="36">
        <v>91</v>
      </c>
      <c r="AT32" s="36">
        <v>4</v>
      </c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47" customFormat="1" ht="18.75" customHeight="1">
      <c r="A33" s="40" t="s">
        <v>72</v>
      </c>
      <c r="B33" s="32"/>
      <c r="C33" s="32"/>
      <c r="D33" s="41"/>
      <c r="E33" s="41"/>
      <c r="F33" s="41"/>
      <c r="G33" s="42"/>
      <c r="H33" s="55" t="s">
        <v>73</v>
      </c>
      <c r="I33" s="32">
        <f t="shared" si="6"/>
        <v>21.666666666666668</v>
      </c>
      <c r="J33" s="41">
        <v>1.3</v>
      </c>
      <c r="K33" s="41">
        <v>1</v>
      </c>
      <c r="L33" s="32">
        <v>33.8</v>
      </c>
      <c r="M33" s="42">
        <v>6</v>
      </c>
      <c r="N33" s="42">
        <v>6</v>
      </c>
      <c r="O33" s="43">
        <v>2241</v>
      </c>
      <c r="P33" s="44">
        <v>1646</v>
      </c>
      <c r="Q33" s="44"/>
      <c r="R33" s="44"/>
      <c r="S33" s="44"/>
      <c r="T33" s="45"/>
      <c r="U33" s="45"/>
      <c r="V33" s="45"/>
      <c r="W33" s="45"/>
      <c r="X33" s="45"/>
      <c r="Y33" s="45"/>
      <c r="Z33" s="43"/>
      <c r="AA33" s="45"/>
      <c r="AB33" s="45"/>
      <c r="AC33" s="45"/>
      <c r="AD33" s="45"/>
      <c r="AE33" s="45"/>
      <c r="AF33" s="45"/>
      <c r="AG33" s="46">
        <v>152</v>
      </c>
      <c r="AH33" s="46">
        <v>96</v>
      </c>
      <c r="AI33" s="46">
        <v>56</v>
      </c>
      <c r="AJ33" s="46">
        <v>45</v>
      </c>
      <c r="AK33" s="46">
        <v>44</v>
      </c>
      <c r="AL33" s="46">
        <v>1</v>
      </c>
      <c r="AM33" s="46">
        <v>59</v>
      </c>
      <c r="AN33" s="46">
        <v>45</v>
      </c>
      <c r="AO33" s="46">
        <v>14</v>
      </c>
      <c r="AP33" s="46">
        <v>54</v>
      </c>
      <c r="AQ33" s="46">
        <v>47</v>
      </c>
      <c r="AR33" s="46">
        <v>7</v>
      </c>
      <c r="AS33" s="46">
        <v>40</v>
      </c>
      <c r="AT33" s="46">
        <v>14</v>
      </c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37" customFormat="1" ht="22.5" customHeight="1">
      <c r="A34" s="28" t="s">
        <v>74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241.8</v>
      </c>
      <c r="G34" s="31">
        <v>55</v>
      </c>
      <c r="H34" s="31">
        <v>60</v>
      </c>
      <c r="I34" s="29">
        <f t="shared" si="6"/>
        <v>16.48745519713262</v>
      </c>
      <c r="J34" s="29">
        <v>92</v>
      </c>
      <c r="K34" s="29">
        <v>87.3</v>
      </c>
      <c r="L34" s="29">
        <v>2212.8</v>
      </c>
      <c r="M34" s="31">
        <v>494</v>
      </c>
      <c r="N34" s="31">
        <v>558</v>
      </c>
      <c r="O34" s="33">
        <v>783</v>
      </c>
      <c r="P34" s="34">
        <v>723</v>
      </c>
      <c r="Q34" s="34">
        <v>26</v>
      </c>
      <c r="R34" s="34"/>
      <c r="S34" s="34"/>
      <c r="T34" s="35">
        <v>120</v>
      </c>
      <c r="U34" s="35">
        <v>10400</v>
      </c>
      <c r="V34" s="35"/>
      <c r="W34" s="35"/>
      <c r="X34" s="35"/>
      <c r="Y34" s="35"/>
      <c r="Z34" s="33"/>
      <c r="AA34" s="35"/>
      <c r="AB34" s="35"/>
      <c r="AC34" s="35"/>
      <c r="AD34" s="35"/>
      <c r="AE34" s="35"/>
      <c r="AF34" s="35"/>
      <c r="AG34" s="36">
        <v>82</v>
      </c>
      <c r="AH34" s="36">
        <v>80</v>
      </c>
      <c r="AI34" s="36">
        <v>2</v>
      </c>
      <c r="AJ34" s="36">
        <v>42</v>
      </c>
      <c r="AK34" s="36">
        <v>42</v>
      </c>
      <c r="AL34" s="36"/>
      <c r="AM34" s="36">
        <v>32</v>
      </c>
      <c r="AN34" s="36">
        <v>30</v>
      </c>
      <c r="AO34" s="36">
        <v>2</v>
      </c>
      <c r="AP34" s="36">
        <v>16</v>
      </c>
      <c r="AQ34" s="36">
        <v>16</v>
      </c>
      <c r="AR34" s="36">
        <v>0</v>
      </c>
      <c r="AS34" s="36">
        <v>16</v>
      </c>
      <c r="AT34" s="36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37" customFormat="1" ht="19.5" customHeight="1">
      <c r="A35" s="28" t="s">
        <v>75</v>
      </c>
      <c r="B35" s="29"/>
      <c r="C35" s="29"/>
      <c r="D35" s="30"/>
      <c r="E35" s="30"/>
      <c r="F35" s="30" t="s">
        <v>76</v>
      </c>
      <c r="G35" s="31"/>
      <c r="H35" s="31"/>
      <c r="I35" s="29">
        <f t="shared" si="6"/>
        <v>14.285714285714285</v>
      </c>
      <c r="J35" s="29">
        <v>5</v>
      </c>
      <c r="K35" s="29">
        <v>5</v>
      </c>
      <c r="L35" s="29">
        <v>130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5"/>
      <c r="Z35" s="33"/>
      <c r="AA35" s="35"/>
      <c r="AB35" s="35"/>
      <c r="AC35" s="35"/>
      <c r="AD35" s="35"/>
      <c r="AE35" s="35"/>
      <c r="AF35" s="35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37" customFormat="1" ht="18.75" customHeight="1">
      <c r="A36" s="28" t="s">
        <v>77</v>
      </c>
      <c r="B36" s="29"/>
      <c r="C36" s="29"/>
      <c r="D36" s="30"/>
      <c r="E36" s="30"/>
      <c r="F36" s="52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3"/>
      <c r="AA36" s="35"/>
      <c r="AB36" s="35"/>
      <c r="AC36" s="35"/>
      <c r="AD36" s="35"/>
      <c r="AE36" s="35"/>
      <c r="AF36" s="35"/>
      <c r="AG36" s="36">
        <v>49</v>
      </c>
      <c r="AH36" s="36">
        <v>46</v>
      </c>
      <c r="AI36" s="36">
        <v>3</v>
      </c>
      <c r="AJ36" s="36">
        <v>38</v>
      </c>
      <c r="AK36" s="36">
        <v>38</v>
      </c>
      <c r="AL36" s="36"/>
      <c r="AM36" s="36">
        <v>21</v>
      </c>
      <c r="AN36" s="36">
        <v>18</v>
      </c>
      <c r="AO36" s="36"/>
      <c r="AP36" s="36">
        <v>26</v>
      </c>
      <c r="AQ36" s="36">
        <v>14</v>
      </c>
      <c r="AR36" s="36">
        <v>12</v>
      </c>
      <c r="AS36" s="36">
        <v>25</v>
      </c>
      <c r="AT36" s="36">
        <v>1</v>
      </c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s="37" customFormat="1" ht="18.75" customHeight="1">
      <c r="A37" s="56" t="s">
        <v>78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512.2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5"/>
      <c r="Z37" s="33"/>
      <c r="AA37" s="35"/>
      <c r="AB37" s="35"/>
      <c r="AC37" s="35"/>
      <c r="AD37" s="35"/>
      <c r="AE37" s="35"/>
      <c r="AF37" s="35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s="1" customFormat="1" ht="18.75" customHeight="1">
      <c r="A38" s="57" t="s">
        <v>79</v>
      </c>
      <c r="B38" s="58"/>
      <c r="C38" s="58"/>
      <c r="D38" s="59"/>
      <c r="E38" s="59"/>
      <c r="F38" s="59"/>
      <c r="G38" s="60" t="s">
        <v>80</v>
      </c>
      <c r="H38" s="60"/>
      <c r="I38" s="60"/>
      <c r="J38" s="60"/>
      <c r="K38" s="60"/>
      <c r="L38" s="60"/>
      <c r="M38" s="60"/>
      <c r="N38" s="60"/>
      <c r="O38" s="61"/>
      <c r="P38" s="62"/>
      <c r="Q38" s="62"/>
      <c r="R38" s="62"/>
      <c r="S38" s="62"/>
      <c r="T38" s="63"/>
      <c r="U38" s="63"/>
      <c r="V38" s="63"/>
      <c r="W38" s="63"/>
      <c r="X38" s="63"/>
      <c r="Y38" s="63"/>
      <c r="Z38" s="61"/>
      <c r="AA38" s="63"/>
      <c r="AB38" s="63"/>
      <c r="AC38" s="63"/>
      <c r="AD38" s="63"/>
      <c r="AE38" s="63"/>
      <c r="AF38" s="6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</row>
    <row r="39" spans="1:255" s="1" customFormat="1" ht="17.25" customHeight="1">
      <c r="A39" s="65" t="s">
        <v>81</v>
      </c>
      <c r="B39" s="66">
        <v>22.7</v>
      </c>
      <c r="C39" s="66">
        <f>D39/H39*100</f>
        <v>22.313144329896907</v>
      </c>
      <c r="D39" s="67">
        <f>SUM(D10:D37)</f>
        <v>1385.2</v>
      </c>
      <c r="E39" s="67">
        <f>SUM(E10:E37)</f>
        <v>1372.2</v>
      </c>
      <c r="F39" s="67">
        <f>SUM(F10:F37)</f>
        <v>36673.05</v>
      </c>
      <c r="G39" s="68">
        <f>SUM(G10:G38)</f>
        <v>6147</v>
      </c>
      <c r="H39" s="68">
        <f>SUM(H10:H37)</f>
        <v>6208</v>
      </c>
      <c r="I39" s="66">
        <f>J39/N39*100</f>
        <v>15.743484925907</v>
      </c>
      <c r="J39" s="69">
        <f>SUM(J10:J38)</f>
        <v>616.2</v>
      </c>
      <c r="K39" s="69">
        <f>SUM(K10:K38)</f>
        <v>589.27</v>
      </c>
      <c r="L39" s="69">
        <f>SUM(L10:L38)</f>
        <v>15892.99</v>
      </c>
      <c r="M39" s="68">
        <f>SUM(M10:M37)</f>
        <v>3839</v>
      </c>
      <c r="N39" s="68">
        <f>SUM(N10:N37)</f>
        <v>3914</v>
      </c>
      <c r="O39" s="68">
        <f>SUM(O10:O37)</f>
        <v>68900.9</v>
      </c>
      <c r="P39" s="68">
        <f>SUM(P10:P37)</f>
        <v>27482.4</v>
      </c>
      <c r="Q39" s="68">
        <f>SUM(Q10:Q37)</f>
        <v>1633</v>
      </c>
      <c r="R39" s="68">
        <f>SUM(R10:R37)</f>
        <v>65</v>
      </c>
      <c r="S39" s="68">
        <f>SUM(S10:S37)</f>
        <v>4</v>
      </c>
      <c r="T39" s="70">
        <f>SUM(T10:T38)</f>
        <v>4087.5</v>
      </c>
      <c r="U39" s="70">
        <f>SUM(U10:U38)</f>
        <v>349006</v>
      </c>
      <c r="V39" s="70">
        <f>SUM(V10:V38)</f>
        <v>987.5</v>
      </c>
      <c r="W39" s="70">
        <f>SUM(W10:W38)</f>
        <v>0</v>
      </c>
      <c r="X39" s="70">
        <f>SUM(X10:X38)</f>
        <v>522</v>
      </c>
      <c r="Y39" s="70">
        <f>SUM(Y10:Y38)</f>
        <v>0</v>
      </c>
      <c r="Z39" s="70">
        <f>SUM(Z10:Z38)</f>
        <v>0</v>
      </c>
      <c r="AA39" s="70">
        <f>SUM(AA10:AA38)</f>
        <v>0</v>
      </c>
      <c r="AB39" s="70"/>
      <c r="AC39" s="70">
        <f>SUM(AC10:AC38)</f>
        <v>57</v>
      </c>
      <c r="AD39" s="70">
        <f>SUM(AD10:AD38)</f>
        <v>50</v>
      </c>
      <c r="AE39" s="70">
        <f>SUM(AE10:AE38)</f>
        <v>0</v>
      </c>
      <c r="AF39" s="70">
        <f>SUM(AF10:AF38)</f>
        <v>57</v>
      </c>
      <c r="AG39" s="70">
        <f>SUM(AG10:AG36)</f>
        <v>2526</v>
      </c>
      <c r="AH39" s="70">
        <f>SUM(AH10:AH36)</f>
        <v>2217</v>
      </c>
      <c r="AI39" s="70">
        <f>SUM(AI10:AI36)</f>
        <v>309</v>
      </c>
      <c r="AJ39" s="70">
        <f>SUM(AJ10:AJ36)</f>
        <v>1262</v>
      </c>
      <c r="AK39" s="70">
        <f>SUM(AK10:AK36)</f>
        <v>1144</v>
      </c>
      <c r="AL39" s="70">
        <f>SUM(AL10:AL36)</f>
        <v>118</v>
      </c>
      <c r="AM39" s="70">
        <f>SUM(AM10:AM36)</f>
        <v>1006</v>
      </c>
      <c r="AN39" s="70">
        <f>SUM(AN10:AN36)</f>
        <v>894</v>
      </c>
      <c r="AO39" s="70">
        <f>SUM(AO10:AO36)</f>
        <v>109</v>
      </c>
      <c r="AP39" s="70">
        <f>SUM(AP10:AP36)</f>
        <v>1009</v>
      </c>
      <c r="AQ39" s="70">
        <f>SUM(AQ10:AQ36)</f>
        <v>537</v>
      </c>
      <c r="AR39" s="70">
        <f>SUM(AR10:AR36)</f>
        <v>264</v>
      </c>
      <c r="AS39" s="70">
        <f>SUM(AS10:AS36)</f>
        <v>838</v>
      </c>
      <c r="AT39" s="70">
        <f>SUM(AT10:AT36)</f>
        <v>124</v>
      </c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</row>
    <row r="40" spans="1:255" s="1" customFormat="1" ht="29.25" customHeight="1">
      <c r="A40" s="13" t="s">
        <v>82</v>
      </c>
      <c r="B40" s="7"/>
      <c r="C40" s="7"/>
      <c r="D40" s="7"/>
      <c r="E40" s="7"/>
      <c r="F40" s="7"/>
      <c r="G40" s="71"/>
      <c r="H40" s="71"/>
      <c r="I40" s="71"/>
      <c r="J40" s="71"/>
      <c r="K40" s="71"/>
      <c r="L40" s="71"/>
      <c r="M40" s="71"/>
      <c r="N40" s="71"/>
      <c r="O40" s="72"/>
      <c r="P40" s="72">
        <f>P39/O39</f>
        <v>0.3988685198596826</v>
      </c>
      <c r="Q40" s="72"/>
      <c r="R40" s="72"/>
      <c r="S40" s="72"/>
      <c r="T40" s="73"/>
      <c r="U40" s="73"/>
      <c r="V40" s="73"/>
      <c r="W40" s="73"/>
      <c r="X40" s="73"/>
      <c r="Y40" s="73"/>
      <c r="Z40" s="74"/>
      <c r="AA40" s="73"/>
      <c r="AB40" s="73"/>
      <c r="AC40" s="73"/>
      <c r="AD40" s="73"/>
      <c r="AE40" s="73"/>
      <c r="AF40" s="73"/>
      <c r="AG40" s="72"/>
      <c r="AH40" s="72">
        <f>AH39/AG39</f>
        <v>0.8776722090261283</v>
      </c>
      <c r="AI40" s="75"/>
      <c r="AJ40" s="75"/>
      <c r="AK40" s="74">
        <f>AK39/AJ39</f>
        <v>0.9064976228209192</v>
      </c>
      <c r="AL40" s="75"/>
      <c r="AM40" s="75"/>
      <c r="AN40" s="74">
        <f>AN39/AM39</f>
        <v>0.8886679920477137</v>
      </c>
      <c r="AO40" s="75"/>
      <c r="AP40" s="75"/>
      <c r="AQ40" s="74">
        <f>AQ39/AP39</f>
        <v>0.5322101090188305</v>
      </c>
      <c r="AR40" s="75"/>
      <c r="AS40" s="75"/>
      <c r="AT40" s="75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</row>
    <row r="41" spans="1:255" s="83" customFormat="1" ht="17.25" customHeight="1">
      <c r="A41" s="76" t="s">
        <v>83</v>
      </c>
      <c r="B41" s="29">
        <v>22.7</v>
      </c>
      <c r="C41" s="77"/>
      <c r="D41" s="77">
        <v>1393.6</v>
      </c>
      <c r="E41" s="77">
        <v>1378.2</v>
      </c>
      <c r="F41" s="77">
        <v>36327.3</v>
      </c>
      <c r="G41" s="78">
        <v>6147</v>
      </c>
      <c r="H41" s="78"/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80">
        <v>72598</v>
      </c>
      <c r="P41" s="80">
        <v>37892</v>
      </c>
      <c r="Q41" s="80">
        <v>1261</v>
      </c>
      <c r="R41" s="80">
        <v>8353</v>
      </c>
      <c r="S41" s="80">
        <v>1262</v>
      </c>
      <c r="T41" s="81">
        <v>382</v>
      </c>
      <c r="U41" s="81">
        <v>35301</v>
      </c>
      <c r="V41" s="81">
        <v>974</v>
      </c>
      <c r="W41" s="81">
        <v>0</v>
      </c>
      <c r="X41" s="81">
        <v>210</v>
      </c>
      <c r="Y41" s="81">
        <v>0</v>
      </c>
      <c r="Z41" s="79">
        <v>0</v>
      </c>
      <c r="AA41" s="81">
        <v>0</v>
      </c>
      <c r="AB41" s="81"/>
      <c r="AC41" s="81"/>
      <c r="AD41" s="81"/>
      <c r="AE41" s="81"/>
      <c r="AF41" s="81"/>
      <c r="AG41" s="80">
        <v>2533</v>
      </c>
      <c r="AH41" s="80">
        <v>2289</v>
      </c>
      <c r="AI41" s="82">
        <v>244</v>
      </c>
      <c r="AJ41" s="82">
        <v>1214</v>
      </c>
      <c r="AK41" s="82">
        <v>1119</v>
      </c>
      <c r="AL41" s="82">
        <v>95</v>
      </c>
      <c r="AM41" s="82">
        <v>951</v>
      </c>
      <c r="AN41" s="82">
        <v>832</v>
      </c>
      <c r="AO41" s="82">
        <v>119</v>
      </c>
      <c r="AP41" s="82">
        <v>985</v>
      </c>
      <c r="AQ41" s="82">
        <v>500</v>
      </c>
      <c r="AR41" s="82">
        <v>260</v>
      </c>
      <c r="AS41" s="82">
        <v>859</v>
      </c>
      <c r="AT41" s="82">
        <v>126</v>
      </c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159" ht="15.75" customHeight="1">
      <c r="A42" s="84"/>
      <c r="B42" s="85" t="s">
        <v>84</v>
      </c>
      <c r="C42" s="85"/>
      <c r="D42" s="85"/>
      <c r="E42" s="85"/>
      <c r="F42" s="85"/>
      <c r="G42" s="86"/>
      <c r="H42" s="86"/>
      <c r="I42" s="86"/>
      <c r="J42" s="86"/>
      <c r="K42" s="86"/>
      <c r="L42" s="86"/>
      <c r="M42"/>
      <c r="N42" s="87"/>
      <c r="O42" s="87" t="s">
        <v>85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</row>
    <row r="43" spans="1:166" ht="16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</row>
  </sheetData>
  <sheetProtection selectLockedCells="1" selectUnlockedCells="1"/>
  <mergeCells count="60">
    <mergeCell ref="A2:W2"/>
    <mergeCell ref="A3:W3"/>
    <mergeCell ref="A4:A9"/>
    <mergeCell ref="B4:N4"/>
    <mergeCell ref="O4:Q5"/>
    <mergeCell ref="R4:S8"/>
    <mergeCell ref="T4:U8"/>
    <mergeCell ref="V4:V8"/>
    <mergeCell ref="W4:W8"/>
    <mergeCell ref="X4:X8"/>
    <mergeCell ref="Y4:Y8"/>
    <mergeCell ref="Z4:Z8"/>
    <mergeCell ref="AA4:AA8"/>
    <mergeCell ref="AB4:AF6"/>
    <mergeCell ref="AG4:AI6"/>
    <mergeCell ref="AJ4:AL6"/>
    <mergeCell ref="AM4:AO6"/>
    <mergeCell ref="AP4:AT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R7"/>
    <mergeCell ref="AS7:AS8"/>
    <mergeCell ref="AT7:AT8"/>
    <mergeCell ref="G41:H41"/>
    <mergeCell ref="M41:N41"/>
    <mergeCell ref="O42:U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2024-03-25T00:14:21Z</cp:lastPrinted>
  <dcterms:created xsi:type="dcterms:W3CDTF">2021-08-09T00:53:39Z</dcterms:created>
  <dcterms:modified xsi:type="dcterms:W3CDTF">2024-03-27T22:37:50Z</dcterms:modified>
  <cp:category/>
  <cp:version/>
  <cp:contentType/>
  <cp:contentStatus/>
  <cp:revision>7339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