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 2024" sheetId="1" r:id="rId1"/>
    <sheet name="Лист1" sheetId="2" r:id="rId2"/>
  </sheets>
  <definedNames>
    <definedName name="_xlnm.Print_Titles" localSheetId="0">('апрель 2024'!$A:$A,'апрель 2024'!$3:$9)</definedName>
    <definedName name="Excel_BuiltIn_Print_Area">NA()</definedName>
    <definedName name="Excel_BuiltIn_Print_Titles" localSheetId="0">('апрель 2024'!$A:$A,'апрель 2024'!$3:$9)</definedName>
    <definedName name="Print_Area_0" localSheetId="0">'апрель 2024'!$D$2:$H$43</definedName>
    <definedName name="Print_Area_0_0" localSheetId="0">'апрель 2024'!$A$2:$H$43</definedName>
    <definedName name="_xlnm_Print_Area" localSheetId="0">'апрель 2024'!$A$2:$Q$43</definedName>
    <definedName name="_xlnm_Print_Area_0" localSheetId="0">'апрель 2024'!$A$2:$Q$43</definedName>
    <definedName name="_xlnm_Print_Area_0_0" localSheetId="0">'апрель 2024'!$A$2:$H$43</definedName>
    <definedName name="_xlnm_Print_Titles" localSheetId="0">('апрель 2024'!$A:$A,'апрель 2024'!$3:$9)</definedName>
  </definedNames>
  <calcPr fullCalcOnLoad="1"/>
</workbook>
</file>

<file path=xl/sharedStrings.xml><?xml version="1.0" encoding="utf-8"?>
<sst xmlns="http://schemas.openxmlformats.org/spreadsheetml/2006/main" count="158" uniqueCount="98">
  <si>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1 апреля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</si>
  <si>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</si>
  <si>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</si>
  <si>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</si>
  <si>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</si>
  <si>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</si>
  <si>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</si>
  <si>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</si>
  <si>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</si>
  <si>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</si>
  <si>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</si>
  <si>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Сельскохозяйственная техника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</si>
  <si>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</si>
  <si>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</si>
  <si>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</si>
  <si>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</si>
  <si>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</si>
  <si>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</si>
  <si>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</si>
  <si>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</si>
  <si>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</si>
  <si>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</si>
  <si>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</si>
  <si>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Тракторы</t>
  </si>
  <si>
    <t>Плуги</t>
  </si>
  <si>
    <t>Сеялки</t>
  </si>
  <si>
    <t>Культиваторы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</si>
  <si>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</si>
  <si>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</si>
  <si>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</si>
  <si>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</si>
  <si>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</si>
  <si>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</si>
  <si>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</si>
  <si>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</si>
  <si>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</si>
  <si>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</si>
  <si>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</si>
  <si>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</si>
  <si>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</si>
  <si>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</si>
  <si>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</si>
  <si>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</si>
  <si>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</si>
  <si>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</si>
  <si>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</si>
  <si>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</si>
  <si>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тракторы</t>
  </si>
  <si>
    <t>плуги</t>
  </si>
  <si>
    <t>сеялки</t>
  </si>
  <si>
    <t>культиваторы</t>
  </si>
  <si>
    <t>комбайны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</si>
  <si>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</si>
  <si>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</si>
  <si>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</si>
  <si>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</si>
  <si>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</si>
  <si>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</si>
  <si>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</si>
  <si>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</si>
  <si>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</si>
  <si>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</si>
  <si>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</si>
  <si>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</si>
  <si>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</si>
  <si>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</si>
  <si>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</si>
  <si>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</si>
  <si>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</si>
  <si>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</si>
  <si>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</si>
  <si>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</si>
  <si>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</si>
  <si>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</si>
  <si>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</si>
  <si>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</si>
  <si>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</si>
  <si>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</si>
  <si>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</si>
  <si>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</si>
  <si>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</si>
  <si>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</si>
  <si>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</si>
  <si>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</si>
  <si>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</si>
  <si>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</si>
  <si>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</si>
  <si>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</si>
  <si>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</si>
  <si>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</si>
  <si>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</si>
  <si>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</si>
  <si>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</si>
  <si>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</si>
  <si>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</si>
  <si>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30.03.2023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</si>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</sst>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6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7" fontId="4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8" fontId="6" fillId="2" borderId="4" xfId="20" applyNumberFormat="1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7" fontId="12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71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L23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AE26" sqref="AE26"/>
    </sheetView>
  </sheetViews>
  <sheetFormatPr defaultColWidth="9.33203125" defaultRowHeight="14.25" customHeight="1"/>
  <cols>
    <col min="1" max="1" width="24.16015625" style="1" customWidth="1"/>
    <col min="2" max="2" width="12.33203125" style="1" customWidth="1"/>
    <col min="3" max="3" width="14" style="2" customWidth="1"/>
    <col min="4" max="4" width="13" style="1" customWidth="1"/>
    <col min="5" max="5" width="14.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7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2" width="8.83203125" style="1" customWidth="1"/>
    <col min="23" max="23" width="10.16015625" style="1" customWidth="1"/>
    <col min="24" max="24" width="9.66015625" style="1" customWidth="1"/>
    <col min="25" max="25" width="8.83203125" style="1" customWidth="1"/>
    <col min="26" max="26" width="10.66015625" style="1" customWidth="1"/>
    <col min="27" max="35" width="8.83203125" style="1" customWidth="1"/>
    <col min="36" max="48" width="9.16015625" style="3" customWidth="1"/>
    <col min="49" max="53" width="10.33203125" style="3" customWidth="1"/>
    <col min="54" max="143" width="9.16015625" style="3" customWidth="1"/>
    <col min="144" max="16384" width="9.16015625" style="0" customWidth="1"/>
  </cols>
  <sheetData>
    <row r="1" spans="1:256" s="1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1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  <c r="P3" s="7"/>
      <c r="Q3" s="7"/>
      <c r="R3" s="7"/>
      <c r="S3" s="7"/>
      <c r="T3" s="8" t="s">
        <v>4</v>
      </c>
      <c r="U3" s="8"/>
      <c r="V3" s="8" t="s">
        <v>5</v>
      </c>
      <c r="W3" s="8"/>
      <c r="X3" s="9" t="s">
        <v>6</v>
      </c>
      <c r="Y3" s="9" t="s">
        <v>7</v>
      </c>
      <c r="Z3" s="9"/>
      <c r="AA3" s="9" t="s">
        <v>8</v>
      </c>
      <c r="AB3" s="9" t="s">
        <v>9</v>
      </c>
      <c r="AC3" s="10" t="s">
        <v>10</v>
      </c>
      <c r="AD3" s="10"/>
      <c r="AE3" s="10"/>
      <c r="AF3" s="10"/>
      <c r="AG3" s="10"/>
      <c r="AH3" s="11" t="s">
        <v>11</v>
      </c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9.5" customHeight="1">
      <c r="A4" s="5"/>
      <c r="B4" s="6" t="s">
        <v>12</v>
      </c>
      <c r="C4" s="6"/>
      <c r="D4" s="6"/>
      <c r="E4" s="6"/>
      <c r="F4" s="6"/>
      <c r="G4" s="6"/>
      <c r="H4" s="6"/>
      <c r="I4" s="6"/>
      <c r="J4" s="6" t="s">
        <v>13</v>
      </c>
      <c r="K4" s="6"/>
      <c r="L4" s="6"/>
      <c r="M4" s="6"/>
      <c r="N4" s="6"/>
      <c r="O4" s="7" t="s">
        <v>14</v>
      </c>
      <c r="P4" s="7"/>
      <c r="Q4" s="7"/>
      <c r="R4" s="8" t="s">
        <v>15</v>
      </c>
      <c r="S4" s="8"/>
      <c r="T4" s="8"/>
      <c r="U4" s="8"/>
      <c r="V4" s="8"/>
      <c r="W4" s="8"/>
      <c r="X4" s="9"/>
      <c r="Y4" s="9"/>
      <c r="Z4" s="9"/>
      <c r="AA4" s="9"/>
      <c r="AB4" s="9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5"/>
      <c r="B5" s="12" t="s">
        <v>16</v>
      </c>
      <c r="C5" s="12"/>
      <c r="D5" s="13" t="s">
        <v>17</v>
      </c>
      <c r="E5" s="13" t="s">
        <v>18</v>
      </c>
      <c r="F5" s="13" t="s">
        <v>19</v>
      </c>
      <c r="G5" s="6" t="s">
        <v>20</v>
      </c>
      <c r="H5" s="6"/>
      <c r="I5" s="13" t="s">
        <v>16</v>
      </c>
      <c r="J5" s="13" t="s">
        <v>17</v>
      </c>
      <c r="K5" s="13" t="s">
        <v>21</v>
      </c>
      <c r="L5" s="13" t="s">
        <v>19</v>
      </c>
      <c r="M5" s="6" t="s">
        <v>22</v>
      </c>
      <c r="N5" s="6"/>
      <c r="O5" s="7"/>
      <c r="P5" s="7"/>
      <c r="Q5" s="7"/>
      <c r="R5" s="8"/>
      <c r="S5" s="8"/>
      <c r="T5" s="8"/>
      <c r="U5" s="8"/>
      <c r="V5" s="8"/>
      <c r="W5" s="8"/>
      <c r="X5" s="9"/>
      <c r="Y5" s="9"/>
      <c r="Z5" s="9"/>
      <c r="AA5" s="9"/>
      <c r="AB5" s="9"/>
      <c r="AC5" s="10"/>
      <c r="AD5" s="10"/>
      <c r="AE5" s="10"/>
      <c r="AF5" s="10"/>
      <c r="AG5" s="10"/>
      <c r="AH5" s="11" t="s">
        <v>23</v>
      </c>
      <c r="AI5" s="11"/>
      <c r="AJ5" s="11"/>
      <c r="AK5" s="11" t="s">
        <v>24</v>
      </c>
      <c r="AL5" s="11"/>
      <c r="AM5" s="11"/>
      <c r="AN5" s="11" t="s">
        <v>25</v>
      </c>
      <c r="AO5" s="11"/>
      <c r="AP5" s="11"/>
      <c r="AQ5" s="11" t="s">
        <v>26</v>
      </c>
      <c r="AR5" s="11"/>
      <c r="AS5" s="11"/>
      <c r="AT5" s="11"/>
      <c r="AU5" s="11"/>
      <c r="AV5" s="14" t="s">
        <v>27</v>
      </c>
      <c r="AW5" s="14"/>
      <c r="AX5" s="14"/>
      <c r="AY5" s="14"/>
      <c r="AZ5" s="14"/>
      <c r="BA5" s="14"/>
      <c r="BB5" s="14"/>
      <c r="BC5" s="14"/>
      <c r="BD5" s="14"/>
      <c r="BE5" s="14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5"/>
      <c r="B6" s="15" t="s">
        <v>28</v>
      </c>
      <c r="C6" s="15" t="s">
        <v>29</v>
      </c>
      <c r="D6" s="13"/>
      <c r="E6" s="13"/>
      <c r="F6" s="13"/>
      <c r="G6" s="6"/>
      <c r="H6" s="6"/>
      <c r="I6" s="13"/>
      <c r="J6" s="13"/>
      <c r="K6" s="13"/>
      <c r="L6" s="13"/>
      <c r="M6" s="6"/>
      <c r="N6" s="6"/>
      <c r="O6" s="16" t="s">
        <v>30</v>
      </c>
      <c r="P6" s="16" t="s">
        <v>31</v>
      </c>
      <c r="Q6" s="16" t="s">
        <v>32</v>
      </c>
      <c r="R6" s="8"/>
      <c r="S6" s="8"/>
      <c r="T6" s="8"/>
      <c r="U6" s="8"/>
      <c r="V6" s="8" t="s">
        <v>33</v>
      </c>
      <c r="W6" s="9" t="s">
        <v>34</v>
      </c>
      <c r="X6" s="9"/>
      <c r="Y6" s="9"/>
      <c r="Z6" s="9"/>
      <c r="AA6" s="9"/>
      <c r="AB6" s="9"/>
      <c r="AC6" s="10"/>
      <c r="AD6" s="10"/>
      <c r="AE6" s="10"/>
      <c r="AF6" s="10"/>
      <c r="AG6" s="10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4"/>
      <c r="AW6" s="14"/>
      <c r="AX6" s="14"/>
      <c r="AY6" s="14"/>
      <c r="AZ6" s="14"/>
      <c r="BA6" s="14"/>
      <c r="BB6" s="14"/>
      <c r="BC6" s="14"/>
      <c r="BD6" s="14"/>
      <c r="BE6" s="14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5"/>
      <c r="B7" s="15"/>
      <c r="C7" s="15"/>
      <c r="D7" s="13"/>
      <c r="E7" s="13"/>
      <c r="F7" s="13"/>
      <c r="G7" s="13">
        <v>2023</v>
      </c>
      <c r="H7" s="13">
        <v>2024</v>
      </c>
      <c r="I7" s="13">
        <v>2024</v>
      </c>
      <c r="J7" s="13"/>
      <c r="K7" s="13"/>
      <c r="L7" s="13"/>
      <c r="M7" s="13">
        <v>2023</v>
      </c>
      <c r="N7" s="13">
        <v>2024</v>
      </c>
      <c r="O7" s="16"/>
      <c r="P7" s="16"/>
      <c r="Q7" s="16"/>
      <c r="R7" s="8"/>
      <c r="S7" s="8"/>
      <c r="T7" s="8"/>
      <c r="U7" s="8"/>
      <c r="V7" s="8"/>
      <c r="W7" s="9"/>
      <c r="X7" s="9"/>
      <c r="Y7" s="9" t="s">
        <v>35</v>
      </c>
      <c r="Z7" s="9" t="s">
        <v>36</v>
      </c>
      <c r="AA7" s="9"/>
      <c r="AB7" s="9"/>
      <c r="AC7" s="17" t="s">
        <v>30</v>
      </c>
      <c r="AD7" s="18" t="s">
        <v>37</v>
      </c>
      <c r="AE7" s="17" t="s">
        <v>38</v>
      </c>
      <c r="AF7" s="17" t="s">
        <v>39</v>
      </c>
      <c r="AG7" s="17" t="s">
        <v>40</v>
      </c>
      <c r="AH7" s="19" t="s">
        <v>41</v>
      </c>
      <c r="AI7" s="20" t="s">
        <v>42</v>
      </c>
      <c r="AJ7" s="20" t="s">
        <v>43</v>
      </c>
      <c r="AK7" s="19" t="s">
        <v>41</v>
      </c>
      <c r="AL7" s="20" t="s">
        <v>42</v>
      </c>
      <c r="AM7" s="20" t="s">
        <v>44</v>
      </c>
      <c r="AN7" s="19" t="s">
        <v>41</v>
      </c>
      <c r="AO7" s="20" t="s">
        <v>42</v>
      </c>
      <c r="AP7" s="20" t="s">
        <v>43</v>
      </c>
      <c r="AQ7" s="19" t="s">
        <v>41</v>
      </c>
      <c r="AR7" s="19" t="s">
        <v>45</v>
      </c>
      <c r="AS7" s="19"/>
      <c r="AT7" s="19" t="s">
        <v>46</v>
      </c>
      <c r="AU7" s="20" t="s">
        <v>43</v>
      </c>
      <c r="AV7" s="21" t="s">
        <v>47</v>
      </c>
      <c r="AW7" s="21"/>
      <c r="AX7" s="21" t="s">
        <v>48</v>
      </c>
      <c r="AY7" s="21"/>
      <c r="AZ7" s="21" t="s">
        <v>49</v>
      </c>
      <c r="BA7" s="21"/>
      <c r="BB7" s="21" t="s">
        <v>50</v>
      </c>
      <c r="BC7" s="21"/>
      <c r="BD7" s="21" t="s">
        <v>51</v>
      </c>
      <c r="BE7" s="21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5"/>
      <c r="B8" s="15"/>
      <c r="C8" s="1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8"/>
      <c r="S8" s="8"/>
      <c r="T8" s="8"/>
      <c r="U8" s="8"/>
      <c r="V8" s="8"/>
      <c r="W8" s="9"/>
      <c r="X8" s="9"/>
      <c r="Y8" s="9"/>
      <c r="Z8" s="9"/>
      <c r="AA8" s="9"/>
      <c r="AB8" s="9"/>
      <c r="AC8" s="17"/>
      <c r="AD8" s="17"/>
      <c r="AE8" s="17"/>
      <c r="AF8" s="17"/>
      <c r="AG8" s="17"/>
      <c r="AH8" s="19"/>
      <c r="AI8" s="19"/>
      <c r="AJ8" s="20"/>
      <c r="AK8" s="19"/>
      <c r="AL8" s="19"/>
      <c r="AM8" s="20"/>
      <c r="AN8" s="19"/>
      <c r="AO8" s="19"/>
      <c r="AP8" s="20"/>
      <c r="AQ8" s="19"/>
      <c r="AR8" s="19" t="s">
        <v>52</v>
      </c>
      <c r="AS8" s="19" t="s">
        <v>53</v>
      </c>
      <c r="AT8" s="19"/>
      <c r="AU8" s="20"/>
      <c r="AV8" s="21" t="s">
        <v>30</v>
      </c>
      <c r="AW8" s="21" t="s">
        <v>31</v>
      </c>
      <c r="AX8" s="21" t="s">
        <v>30</v>
      </c>
      <c r="AY8" s="21" t="s">
        <v>31</v>
      </c>
      <c r="AZ8" s="21" t="s">
        <v>30</v>
      </c>
      <c r="BA8" s="21" t="s">
        <v>31</v>
      </c>
      <c r="BB8" s="21" t="s">
        <v>30</v>
      </c>
      <c r="BC8" s="21" t="s">
        <v>31</v>
      </c>
      <c r="BD8" s="21" t="s">
        <v>30</v>
      </c>
      <c r="BE8" s="21" t="s">
        <v>31</v>
      </c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5"/>
      <c r="B9" s="22" t="s">
        <v>54</v>
      </c>
      <c r="C9" s="22" t="s">
        <v>54</v>
      </c>
      <c r="D9" s="23" t="s">
        <v>55</v>
      </c>
      <c r="E9" s="23" t="s">
        <v>55</v>
      </c>
      <c r="F9" s="23" t="s">
        <v>55</v>
      </c>
      <c r="G9" s="5" t="s">
        <v>56</v>
      </c>
      <c r="H9" s="5" t="s">
        <v>56</v>
      </c>
      <c r="I9" s="22" t="s">
        <v>54</v>
      </c>
      <c r="J9" s="23" t="s">
        <v>55</v>
      </c>
      <c r="K9" s="23" t="s">
        <v>55</v>
      </c>
      <c r="L9" s="23" t="s">
        <v>55</v>
      </c>
      <c r="M9" s="5" t="s">
        <v>56</v>
      </c>
      <c r="N9" s="5" t="s">
        <v>56</v>
      </c>
      <c r="O9" s="24" t="s">
        <v>57</v>
      </c>
      <c r="P9" s="24" t="s">
        <v>57</v>
      </c>
      <c r="Q9" s="24" t="s">
        <v>57</v>
      </c>
      <c r="R9" s="25" t="s">
        <v>58</v>
      </c>
      <c r="S9" s="25" t="s">
        <v>57</v>
      </c>
      <c r="T9" s="25" t="s">
        <v>58</v>
      </c>
      <c r="U9" s="25" t="s">
        <v>57</v>
      </c>
      <c r="V9" s="25" t="s">
        <v>58</v>
      </c>
      <c r="W9" s="26" t="s">
        <v>58</v>
      </c>
      <c r="X9" s="26" t="s">
        <v>58</v>
      </c>
      <c r="Y9" s="27" t="s">
        <v>57</v>
      </c>
      <c r="Z9" s="27"/>
      <c r="AA9" s="26" t="s">
        <v>58</v>
      </c>
      <c r="AB9" s="26" t="s">
        <v>58</v>
      </c>
      <c r="AC9" s="26" t="s">
        <v>58</v>
      </c>
      <c r="AD9" s="26" t="s">
        <v>58</v>
      </c>
      <c r="AE9" s="26" t="s">
        <v>58</v>
      </c>
      <c r="AF9" s="26" t="s">
        <v>58</v>
      </c>
      <c r="AG9" s="26" t="s">
        <v>58</v>
      </c>
      <c r="AH9" s="28" t="s">
        <v>59</v>
      </c>
      <c r="AI9" s="28" t="s">
        <v>59</v>
      </c>
      <c r="AJ9" s="28" t="s">
        <v>59</v>
      </c>
      <c r="AK9" s="28" t="s">
        <v>59</v>
      </c>
      <c r="AL9" s="28" t="s">
        <v>59</v>
      </c>
      <c r="AM9" s="28" t="s">
        <v>59</v>
      </c>
      <c r="AN9" s="28" t="s">
        <v>59</v>
      </c>
      <c r="AO9" s="28" t="s">
        <v>59</v>
      </c>
      <c r="AP9" s="28" t="s">
        <v>59</v>
      </c>
      <c r="AQ9" s="28" t="s">
        <v>59</v>
      </c>
      <c r="AR9" s="28" t="s">
        <v>59</v>
      </c>
      <c r="AS9" s="28" t="s">
        <v>59</v>
      </c>
      <c r="AT9" s="28" t="s">
        <v>59</v>
      </c>
      <c r="AU9" s="28" t="s">
        <v>59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9" customFormat="1" ht="21.75" customHeight="1">
      <c r="A10" s="29" t="s">
        <v>60</v>
      </c>
      <c r="B10" s="30"/>
      <c r="C10" s="30"/>
      <c r="D10" s="31"/>
      <c r="E10" s="31"/>
      <c r="F10" s="31"/>
      <c r="G10" s="32"/>
      <c r="H10" s="32"/>
      <c r="I10" s="33">
        <f aca="true" t="shared" si="0" ref="I10:I12">J10/N10*100</f>
        <v>12.08695652173913</v>
      </c>
      <c r="J10" s="30">
        <v>13.9</v>
      </c>
      <c r="K10" s="30">
        <v>13</v>
      </c>
      <c r="L10" s="30">
        <v>430.9</v>
      </c>
      <c r="M10" s="32">
        <v>104</v>
      </c>
      <c r="N10" s="32">
        <v>115</v>
      </c>
      <c r="O10" s="34">
        <v>1018</v>
      </c>
      <c r="P10" s="35">
        <v>949.6</v>
      </c>
      <c r="Q10" s="35">
        <v>160</v>
      </c>
      <c r="R10" s="35"/>
      <c r="S10" s="35"/>
      <c r="T10" s="36"/>
      <c r="U10" s="36"/>
      <c r="V10" s="36"/>
      <c r="W10" s="34"/>
      <c r="X10" s="36"/>
      <c r="Y10" s="36"/>
      <c r="Z10" s="36"/>
      <c r="AA10" s="34"/>
      <c r="AB10" s="36"/>
      <c r="AC10" s="36">
        <v>1535</v>
      </c>
      <c r="AD10" s="37"/>
      <c r="AE10" s="36"/>
      <c r="AF10" s="36"/>
      <c r="AG10" s="34"/>
      <c r="AH10" s="38">
        <v>58</v>
      </c>
      <c r="AI10" s="38">
        <v>58</v>
      </c>
      <c r="AJ10" s="38"/>
      <c r="AK10" s="38">
        <v>18</v>
      </c>
      <c r="AL10" s="38">
        <v>18</v>
      </c>
      <c r="AM10" s="38"/>
      <c r="AN10" s="38">
        <v>20</v>
      </c>
      <c r="AO10" s="38">
        <v>20</v>
      </c>
      <c r="AP10" s="38"/>
      <c r="AQ10" s="38">
        <v>12</v>
      </c>
      <c r="AR10" s="38">
        <v>12</v>
      </c>
      <c r="AS10" s="38"/>
      <c r="AT10" s="38">
        <v>12</v>
      </c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39" customFormat="1" ht="17.25" customHeight="1">
      <c r="A11" s="29" t="s">
        <v>61</v>
      </c>
      <c r="B11" s="30">
        <v>18.5</v>
      </c>
      <c r="C11" s="30">
        <f>D11/H11*100</f>
        <v>14.814814814814813</v>
      </c>
      <c r="D11" s="31">
        <v>24</v>
      </c>
      <c r="E11" s="31">
        <v>24</v>
      </c>
      <c r="F11" s="31">
        <v>788</v>
      </c>
      <c r="G11" s="32">
        <v>162</v>
      </c>
      <c r="H11" s="32">
        <v>162</v>
      </c>
      <c r="I11" s="33">
        <f t="shared" si="0"/>
        <v>7.727272727272727</v>
      </c>
      <c r="J11" s="34">
        <v>3.4</v>
      </c>
      <c r="K11" s="34">
        <v>3.1</v>
      </c>
      <c r="L11" s="30">
        <v>95.6</v>
      </c>
      <c r="M11" s="32">
        <v>44</v>
      </c>
      <c r="N11" s="32">
        <v>44</v>
      </c>
      <c r="O11" s="34">
        <v>237</v>
      </c>
      <c r="P11" s="35">
        <v>138</v>
      </c>
      <c r="Q11" s="35">
        <v>80</v>
      </c>
      <c r="R11" s="35"/>
      <c r="S11" s="35"/>
      <c r="T11" s="41">
        <v>0.5</v>
      </c>
      <c r="U11" s="36">
        <v>80</v>
      </c>
      <c r="V11" s="36">
        <v>302</v>
      </c>
      <c r="W11" s="34"/>
      <c r="X11" s="36"/>
      <c r="Y11" s="36"/>
      <c r="Z11" s="36"/>
      <c r="AA11" s="34">
        <v>32</v>
      </c>
      <c r="AB11" s="36"/>
      <c r="AC11" s="36">
        <v>120</v>
      </c>
      <c r="AD11" s="37">
        <f>AE11+AF11+AG11</f>
        <v>42</v>
      </c>
      <c r="AE11" s="36"/>
      <c r="AF11" s="36"/>
      <c r="AG11" s="34">
        <v>42</v>
      </c>
      <c r="AH11" s="38">
        <v>62</v>
      </c>
      <c r="AI11" s="38">
        <v>55</v>
      </c>
      <c r="AJ11" s="38">
        <v>7</v>
      </c>
      <c r="AK11" s="38">
        <v>28</v>
      </c>
      <c r="AL11" s="38">
        <v>28</v>
      </c>
      <c r="AM11" s="38"/>
      <c r="AN11" s="38">
        <v>19</v>
      </c>
      <c r="AO11" s="38">
        <v>19</v>
      </c>
      <c r="AP11" s="38"/>
      <c r="AQ11" s="38">
        <v>54</v>
      </c>
      <c r="AR11" s="38">
        <v>25</v>
      </c>
      <c r="AS11" s="38">
        <v>29</v>
      </c>
      <c r="AT11" s="38">
        <v>54</v>
      </c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50" customFormat="1" ht="18.75" customHeight="1">
      <c r="A12" s="42" t="s">
        <v>62</v>
      </c>
      <c r="B12" s="33"/>
      <c r="C12" s="30"/>
      <c r="D12" s="43"/>
      <c r="E12" s="43"/>
      <c r="F12" s="43"/>
      <c r="G12" s="44"/>
      <c r="H12" s="44"/>
      <c r="I12" s="33">
        <f t="shared" si="0"/>
        <v>16.872037914691944</v>
      </c>
      <c r="J12" s="43">
        <v>35.6</v>
      </c>
      <c r="K12" s="43">
        <v>34.6</v>
      </c>
      <c r="L12" s="33">
        <v>1103.6</v>
      </c>
      <c r="M12" s="44">
        <v>211</v>
      </c>
      <c r="N12" s="44">
        <v>211</v>
      </c>
      <c r="O12" s="45">
        <v>84</v>
      </c>
      <c r="P12" s="46"/>
      <c r="Q12" s="46"/>
      <c r="R12" s="46"/>
      <c r="S12" s="46"/>
      <c r="T12" s="47">
        <v>220</v>
      </c>
      <c r="U12" s="47">
        <v>110</v>
      </c>
      <c r="V12" s="47"/>
      <c r="W12" s="45"/>
      <c r="X12" s="47"/>
      <c r="Y12" s="47"/>
      <c r="Z12" s="47"/>
      <c r="AA12" s="45"/>
      <c r="AB12" s="47"/>
      <c r="AC12" s="47">
        <v>180</v>
      </c>
      <c r="AD12" s="48"/>
      <c r="AE12" s="47"/>
      <c r="AF12" s="47"/>
      <c r="AG12" s="45"/>
      <c r="AH12" s="49">
        <v>20</v>
      </c>
      <c r="AI12" s="49">
        <v>20</v>
      </c>
      <c r="AJ12" s="49"/>
      <c r="AK12" s="49">
        <v>9</v>
      </c>
      <c r="AL12" s="49">
        <v>9</v>
      </c>
      <c r="AM12" s="49"/>
      <c r="AN12" s="49">
        <v>4</v>
      </c>
      <c r="AO12" s="49">
        <v>4</v>
      </c>
      <c r="AP12" s="49">
        <v>0</v>
      </c>
      <c r="AQ12" s="49">
        <v>6</v>
      </c>
      <c r="AR12" s="49">
        <v>5</v>
      </c>
      <c r="AS12" s="49">
        <v>1</v>
      </c>
      <c r="AT12" s="49">
        <v>6</v>
      </c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52" customFormat="1" ht="18.75" customHeight="1">
      <c r="A13" s="29" t="s">
        <v>63</v>
      </c>
      <c r="B13" s="30"/>
      <c r="C13" s="30"/>
      <c r="D13" s="31"/>
      <c r="E13" s="31"/>
      <c r="F13" s="31"/>
      <c r="G13" s="32"/>
      <c r="H13" s="32"/>
      <c r="I13" s="33"/>
      <c r="J13" s="32"/>
      <c r="K13" s="32"/>
      <c r="L13" s="51"/>
      <c r="M13" s="32"/>
      <c r="N13" s="32"/>
      <c r="O13" s="34">
        <v>151</v>
      </c>
      <c r="P13" s="35">
        <v>149</v>
      </c>
      <c r="Q13" s="35"/>
      <c r="R13" s="35"/>
      <c r="S13" s="35"/>
      <c r="T13" s="36"/>
      <c r="U13" s="36"/>
      <c r="V13" s="36"/>
      <c r="W13" s="34"/>
      <c r="X13" s="36"/>
      <c r="Y13" s="36"/>
      <c r="Z13" s="36"/>
      <c r="AA13" s="34"/>
      <c r="AB13" s="36"/>
      <c r="AC13" s="36"/>
      <c r="AD13" s="37"/>
      <c r="AE13" s="36"/>
      <c r="AF13" s="36"/>
      <c r="AG13" s="34"/>
      <c r="AH13" s="38">
        <v>17</v>
      </c>
      <c r="AI13" s="38">
        <v>17</v>
      </c>
      <c r="AJ13" s="38"/>
      <c r="AK13" s="38">
        <v>7</v>
      </c>
      <c r="AL13" s="38">
        <v>7</v>
      </c>
      <c r="AM13" s="38"/>
      <c r="AN13" s="38">
        <v>5</v>
      </c>
      <c r="AO13" s="38">
        <v>5</v>
      </c>
      <c r="AP13" s="38"/>
      <c r="AQ13" s="38">
        <v>2</v>
      </c>
      <c r="AR13" s="38"/>
      <c r="AS13" s="38"/>
      <c r="AT13" s="38">
        <v>2</v>
      </c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39" customFormat="1" ht="18" customHeight="1">
      <c r="A14" s="29" t="s">
        <v>64</v>
      </c>
      <c r="B14" s="30"/>
      <c r="C14" s="30"/>
      <c r="D14" s="31"/>
      <c r="E14" s="31"/>
      <c r="F14" s="31"/>
      <c r="G14" s="32"/>
      <c r="H14" s="32"/>
      <c r="I14" s="33"/>
      <c r="J14" s="32"/>
      <c r="K14" s="32"/>
      <c r="L14" s="51"/>
      <c r="M14" s="32"/>
      <c r="N14" s="32"/>
      <c r="O14" s="34">
        <v>568</v>
      </c>
      <c r="P14" s="35"/>
      <c r="Q14" s="35"/>
      <c r="R14" s="35"/>
      <c r="S14" s="35"/>
      <c r="T14" s="36"/>
      <c r="U14" s="36"/>
      <c r="V14" s="36"/>
      <c r="W14" s="34"/>
      <c r="X14" s="36"/>
      <c r="Y14" s="36"/>
      <c r="Z14" s="36"/>
      <c r="AA14" s="34"/>
      <c r="AB14" s="36"/>
      <c r="AC14" s="36">
        <v>150</v>
      </c>
      <c r="AD14" s="37"/>
      <c r="AE14" s="36"/>
      <c r="AF14" s="36"/>
      <c r="AG14" s="34"/>
      <c r="AH14" s="38">
        <v>67</v>
      </c>
      <c r="AI14" s="38">
        <v>61</v>
      </c>
      <c r="AJ14" s="38">
        <v>6</v>
      </c>
      <c r="AK14" s="38">
        <v>30</v>
      </c>
      <c r="AL14" s="38">
        <v>26</v>
      </c>
      <c r="AM14" s="38">
        <v>4</v>
      </c>
      <c r="AN14" s="38">
        <v>34</v>
      </c>
      <c r="AO14" s="38">
        <v>31</v>
      </c>
      <c r="AP14" s="38">
        <v>3</v>
      </c>
      <c r="AQ14" s="38">
        <v>28</v>
      </c>
      <c r="AR14" s="38">
        <v>11</v>
      </c>
      <c r="AS14" s="38">
        <v>17</v>
      </c>
      <c r="AT14" s="38">
        <v>24</v>
      </c>
      <c r="AU14" s="38">
        <v>4</v>
      </c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39" customFormat="1" ht="19.5" customHeight="1">
      <c r="A15" s="29" t="s">
        <v>65</v>
      </c>
      <c r="B15" s="30"/>
      <c r="C15" s="30"/>
      <c r="D15" s="31"/>
      <c r="E15" s="31"/>
      <c r="F15" s="31"/>
      <c r="G15" s="32"/>
      <c r="H15" s="32"/>
      <c r="I15" s="33">
        <f aca="true" t="shared" si="1" ref="I15:I16">J15/N15*100</f>
        <v>16</v>
      </c>
      <c r="J15" s="30">
        <v>1.6</v>
      </c>
      <c r="K15" s="30">
        <v>1.6</v>
      </c>
      <c r="L15" s="30">
        <v>49.6</v>
      </c>
      <c r="M15" s="32">
        <v>10</v>
      </c>
      <c r="N15" s="32">
        <v>10</v>
      </c>
      <c r="O15" s="34"/>
      <c r="P15" s="35"/>
      <c r="Q15" s="35"/>
      <c r="R15" s="35"/>
      <c r="S15" s="35"/>
      <c r="T15" s="36"/>
      <c r="U15" s="36"/>
      <c r="V15" s="36"/>
      <c r="W15" s="34"/>
      <c r="X15" s="36"/>
      <c r="Y15" s="36"/>
      <c r="Z15" s="36"/>
      <c r="AA15" s="34"/>
      <c r="AB15" s="36"/>
      <c r="AC15" s="36"/>
      <c r="AD15" s="37"/>
      <c r="AE15" s="36"/>
      <c r="AF15" s="36"/>
      <c r="AG15" s="34"/>
      <c r="AH15" s="38">
        <v>13</v>
      </c>
      <c r="AI15" s="38">
        <v>13</v>
      </c>
      <c r="AJ15" s="38"/>
      <c r="AK15" s="38">
        <v>7</v>
      </c>
      <c r="AL15" s="38">
        <v>7</v>
      </c>
      <c r="AM15" s="38"/>
      <c r="AN15" s="38">
        <v>4</v>
      </c>
      <c r="AO15" s="38">
        <v>4</v>
      </c>
      <c r="AP15" s="38"/>
      <c r="AQ15" s="38">
        <v>8</v>
      </c>
      <c r="AR15" s="38">
        <v>2</v>
      </c>
      <c r="AS15" s="38">
        <v>6</v>
      </c>
      <c r="AT15" s="38">
        <v>8</v>
      </c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39" customFormat="1" ht="21.75" customHeight="1">
      <c r="A16" s="29" t="s">
        <v>66</v>
      </c>
      <c r="B16" s="30">
        <v>11.7</v>
      </c>
      <c r="C16" s="30">
        <f>D16/H16*100</f>
        <v>8.314606741573034</v>
      </c>
      <c r="D16" s="53">
        <v>14.8</v>
      </c>
      <c r="E16" s="53">
        <v>13.3</v>
      </c>
      <c r="F16" s="54">
        <v>475</v>
      </c>
      <c r="G16" s="32">
        <v>287</v>
      </c>
      <c r="H16" s="32">
        <v>178</v>
      </c>
      <c r="I16" s="30">
        <f t="shared" si="1"/>
        <v>13.040000000000001</v>
      </c>
      <c r="J16" s="55">
        <v>16.3</v>
      </c>
      <c r="K16" s="55">
        <v>14.6</v>
      </c>
      <c r="L16" s="30">
        <v>505.3</v>
      </c>
      <c r="M16" s="32">
        <v>125</v>
      </c>
      <c r="N16" s="32">
        <v>125</v>
      </c>
      <c r="O16" s="34">
        <v>1285.2</v>
      </c>
      <c r="P16" s="35">
        <v>502</v>
      </c>
      <c r="Q16" s="35"/>
      <c r="R16" s="35"/>
      <c r="S16" s="35"/>
      <c r="T16" s="36">
        <v>710</v>
      </c>
      <c r="U16" s="36">
        <v>5680</v>
      </c>
      <c r="V16" s="36"/>
      <c r="W16" s="34"/>
      <c r="X16" s="36"/>
      <c r="Y16" s="36"/>
      <c r="Z16" s="36"/>
      <c r="AA16" s="34"/>
      <c r="AB16" s="36"/>
      <c r="AC16" s="36">
        <v>2794.6</v>
      </c>
      <c r="AD16" s="37"/>
      <c r="AE16" s="36"/>
      <c r="AF16" s="36"/>
      <c r="AG16" s="34"/>
      <c r="AH16" s="38">
        <v>152</v>
      </c>
      <c r="AI16" s="38">
        <v>144</v>
      </c>
      <c r="AJ16" s="38">
        <v>8</v>
      </c>
      <c r="AK16" s="38">
        <v>97</v>
      </c>
      <c r="AL16" s="38">
        <v>97</v>
      </c>
      <c r="AM16" s="38"/>
      <c r="AN16" s="38">
        <v>59</v>
      </c>
      <c r="AO16" s="38">
        <v>59</v>
      </c>
      <c r="AP16" s="38"/>
      <c r="AQ16" s="38">
        <v>45</v>
      </c>
      <c r="AR16" s="38"/>
      <c r="AS16" s="38"/>
      <c r="AT16" s="38">
        <v>45</v>
      </c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39" customFormat="1" ht="19.5" customHeight="1">
      <c r="A17" s="29" t="s">
        <v>67</v>
      </c>
      <c r="B17" s="30"/>
      <c r="C17" s="30"/>
      <c r="D17" s="31"/>
      <c r="E17" s="31"/>
      <c r="F17" s="31"/>
      <c r="G17" s="32"/>
      <c r="H17" s="32"/>
      <c r="I17" s="30"/>
      <c r="J17" s="32"/>
      <c r="K17" s="32"/>
      <c r="L17" s="51"/>
      <c r="M17" s="32"/>
      <c r="N17" s="32"/>
      <c r="O17" s="34">
        <v>184</v>
      </c>
      <c r="P17" s="35">
        <v>244</v>
      </c>
      <c r="Q17" s="35"/>
      <c r="R17" s="35"/>
      <c r="S17" s="35"/>
      <c r="T17" s="36"/>
      <c r="U17" s="36"/>
      <c r="V17" s="36"/>
      <c r="W17" s="34"/>
      <c r="X17" s="36"/>
      <c r="Y17" s="36"/>
      <c r="Z17" s="36"/>
      <c r="AA17" s="34"/>
      <c r="AB17" s="36"/>
      <c r="AC17" s="36">
        <v>795</v>
      </c>
      <c r="AD17" s="37"/>
      <c r="AE17" s="36"/>
      <c r="AF17" s="36"/>
      <c r="AG17" s="34"/>
      <c r="AH17" s="38">
        <v>61</v>
      </c>
      <c r="AI17" s="38">
        <v>57</v>
      </c>
      <c r="AJ17" s="38">
        <v>4</v>
      </c>
      <c r="AK17" s="38">
        <v>34</v>
      </c>
      <c r="AL17" s="38">
        <v>33</v>
      </c>
      <c r="AM17" s="38">
        <v>1</v>
      </c>
      <c r="AN17" s="38">
        <v>30</v>
      </c>
      <c r="AO17" s="38">
        <v>30</v>
      </c>
      <c r="AP17" s="38"/>
      <c r="AQ17" s="38">
        <v>19</v>
      </c>
      <c r="AR17" s="38">
        <v>19</v>
      </c>
      <c r="AS17" s="38"/>
      <c r="AT17" s="38">
        <v>18</v>
      </c>
      <c r="AU17" s="38">
        <v>1</v>
      </c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39" customFormat="1" ht="21.75" customHeight="1">
      <c r="A18" s="29" t="s">
        <v>68</v>
      </c>
      <c r="B18" s="30"/>
      <c r="C18" s="30"/>
      <c r="D18" s="31"/>
      <c r="E18" s="31"/>
      <c r="F18" s="31"/>
      <c r="G18" s="32"/>
      <c r="H18" s="32"/>
      <c r="I18" s="30">
        <f aca="true" t="shared" si="2" ref="I18:I22">J18/N18*100</f>
        <v>2.5</v>
      </c>
      <c r="J18" s="30">
        <v>0.5</v>
      </c>
      <c r="K18" s="30">
        <v>0.5</v>
      </c>
      <c r="L18" s="30">
        <v>15.5</v>
      </c>
      <c r="M18" s="32">
        <v>20</v>
      </c>
      <c r="N18" s="32">
        <v>20</v>
      </c>
      <c r="O18" s="34"/>
      <c r="P18" s="35"/>
      <c r="Q18" s="35"/>
      <c r="R18" s="35"/>
      <c r="S18" s="35"/>
      <c r="T18" s="36"/>
      <c r="U18" s="36"/>
      <c r="V18" s="36"/>
      <c r="W18" s="34"/>
      <c r="X18" s="36"/>
      <c r="Y18" s="36"/>
      <c r="Z18" s="36"/>
      <c r="AA18" s="34"/>
      <c r="AB18" s="36"/>
      <c r="AC18" s="36"/>
      <c r="AD18" s="37"/>
      <c r="AE18" s="36"/>
      <c r="AF18" s="36"/>
      <c r="AG18" s="34"/>
      <c r="AH18" s="38">
        <v>24</v>
      </c>
      <c r="AI18" s="38">
        <v>24</v>
      </c>
      <c r="AJ18" s="38"/>
      <c r="AK18" s="38">
        <v>16</v>
      </c>
      <c r="AL18" s="38">
        <v>16</v>
      </c>
      <c r="AM18" s="38"/>
      <c r="AN18" s="38">
        <v>5</v>
      </c>
      <c r="AO18" s="38">
        <v>5</v>
      </c>
      <c r="AP18" s="38"/>
      <c r="AQ18" s="38">
        <v>11</v>
      </c>
      <c r="AR18" s="38"/>
      <c r="AS18" s="38"/>
      <c r="AT18" s="38">
        <v>11</v>
      </c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52" customFormat="1" ht="20.25" customHeight="1">
      <c r="A19" s="29" t="s">
        <v>69</v>
      </c>
      <c r="B19" s="30"/>
      <c r="C19" s="30"/>
      <c r="D19" s="31"/>
      <c r="E19" s="31"/>
      <c r="F19" s="31"/>
      <c r="G19" s="32"/>
      <c r="H19" s="32"/>
      <c r="I19" s="30">
        <f t="shared" si="2"/>
        <v>7.6923076923076925</v>
      </c>
      <c r="J19" s="31">
        <v>5</v>
      </c>
      <c r="K19" s="31">
        <v>4.5</v>
      </c>
      <c r="L19" s="30">
        <v>155</v>
      </c>
      <c r="M19" s="32">
        <v>55</v>
      </c>
      <c r="N19" s="32">
        <v>65</v>
      </c>
      <c r="O19" s="34">
        <v>1500</v>
      </c>
      <c r="P19" s="35">
        <v>1572</v>
      </c>
      <c r="Q19" s="35">
        <v>7</v>
      </c>
      <c r="R19" s="35"/>
      <c r="S19" s="35"/>
      <c r="T19" s="36"/>
      <c r="U19" s="36"/>
      <c r="V19" s="36"/>
      <c r="W19" s="34"/>
      <c r="X19" s="36"/>
      <c r="Y19" s="36"/>
      <c r="Z19" s="36"/>
      <c r="AA19" s="34"/>
      <c r="AB19" s="36"/>
      <c r="AC19" s="36">
        <v>1223</v>
      </c>
      <c r="AD19" s="37"/>
      <c r="AE19" s="36"/>
      <c r="AF19" s="36"/>
      <c r="AG19" s="34"/>
      <c r="AH19" s="38">
        <v>217</v>
      </c>
      <c r="AI19" s="38">
        <v>169</v>
      </c>
      <c r="AJ19" s="38">
        <v>48</v>
      </c>
      <c r="AK19" s="38">
        <v>154</v>
      </c>
      <c r="AL19" s="38">
        <v>120</v>
      </c>
      <c r="AM19" s="38">
        <v>34</v>
      </c>
      <c r="AN19" s="38">
        <v>122</v>
      </c>
      <c r="AO19" s="38">
        <v>103</v>
      </c>
      <c r="AP19" s="38">
        <v>19</v>
      </c>
      <c r="AQ19" s="38">
        <v>71</v>
      </c>
      <c r="AR19" s="38">
        <v>50</v>
      </c>
      <c r="AS19" s="38">
        <v>21</v>
      </c>
      <c r="AT19" s="38">
        <v>59</v>
      </c>
      <c r="AU19" s="38">
        <v>12</v>
      </c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s="39" customFormat="1" ht="18.75" customHeight="1">
      <c r="A20" s="29" t="s">
        <v>70</v>
      </c>
      <c r="B20" s="30"/>
      <c r="C20" s="30"/>
      <c r="D20" s="31"/>
      <c r="E20" s="31"/>
      <c r="F20" s="31"/>
      <c r="G20" s="32"/>
      <c r="H20" s="32"/>
      <c r="I20" s="30">
        <f t="shared" si="2"/>
        <v>27.155963302752294</v>
      </c>
      <c r="J20" s="31">
        <v>29.6</v>
      </c>
      <c r="K20" s="31">
        <v>27.3</v>
      </c>
      <c r="L20" s="30">
        <v>854</v>
      </c>
      <c r="M20" s="32">
        <v>100</v>
      </c>
      <c r="N20" s="32">
        <v>109</v>
      </c>
      <c r="O20" s="34">
        <v>9262.1</v>
      </c>
      <c r="P20" s="35">
        <v>3560.8</v>
      </c>
      <c r="Q20" s="35"/>
      <c r="R20" s="35"/>
      <c r="S20" s="35"/>
      <c r="T20" s="36">
        <v>131</v>
      </c>
      <c r="U20" s="36">
        <v>1310</v>
      </c>
      <c r="V20" s="36"/>
      <c r="W20" s="34"/>
      <c r="X20" s="36"/>
      <c r="Y20" s="36"/>
      <c r="Z20" s="36"/>
      <c r="AA20" s="34"/>
      <c r="AB20" s="36"/>
      <c r="AC20" s="36">
        <v>1406.9</v>
      </c>
      <c r="AD20" s="37"/>
      <c r="AE20" s="36"/>
      <c r="AF20" s="36"/>
      <c r="AG20" s="34"/>
      <c r="AH20" s="38">
        <v>206</v>
      </c>
      <c r="AI20" s="38">
        <v>204</v>
      </c>
      <c r="AJ20" s="38">
        <v>2</v>
      </c>
      <c r="AK20" s="38">
        <v>86</v>
      </c>
      <c r="AL20" s="38">
        <v>86</v>
      </c>
      <c r="AM20" s="38"/>
      <c r="AN20" s="38">
        <v>80</v>
      </c>
      <c r="AO20" s="38">
        <v>73</v>
      </c>
      <c r="AP20" s="38">
        <v>7</v>
      </c>
      <c r="AQ20" s="38">
        <v>84</v>
      </c>
      <c r="AR20" s="38">
        <v>75</v>
      </c>
      <c r="AS20" s="38">
        <v>9</v>
      </c>
      <c r="AT20" s="38">
        <v>84</v>
      </c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s="39" customFormat="1" ht="18.75" customHeight="1">
      <c r="A21" s="29" t="s">
        <v>71</v>
      </c>
      <c r="B21" s="30" t="s">
        <v>72</v>
      </c>
      <c r="C21" s="30"/>
      <c r="D21" s="31"/>
      <c r="E21" s="31"/>
      <c r="F21" s="31"/>
      <c r="G21" s="32"/>
      <c r="H21" s="32"/>
      <c r="I21" s="30">
        <f t="shared" si="2"/>
        <v>17</v>
      </c>
      <c r="J21" s="34">
        <v>23.8</v>
      </c>
      <c r="K21" s="34">
        <v>23.8</v>
      </c>
      <c r="L21" s="30">
        <v>740</v>
      </c>
      <c r="M21" s="32">
        <v>170</v>
      </c>
      <c r="N21" s="32">
        <v>140</v>
      </c>
      <c r="O21" s="34">
        <v>138</v>
      </c>
      <c r="P21" s="35">
        <v>120</v>
      </c>
      <c r="Q21" s="35"/>
      <c r="R21" s="35"/>
      <c r="S21" s="35"/>
      <c r="T21" s="36">
        <v>69</v>
      </c>
      <c r="U21" s="36">
        <v>1926</v>
      </c>
      <c r="V21" s="36"/>
      <c r="W21" s="34"/>
      <c r="X21" s="36"/>
      <c r="Y21" s="36"/>
      <c r="Z21" s="36"/>
      <c r="AA21" s="34"/>
      <c r="AB21" s="36"/>
      <c r="AC21" s="36"/>
      <c r="AD21" s="37"/>
      <c r="AE21" s="36"/>
      <c r="AF21" s="36"/>
      <c r="AG21" s="34"/>
      <c r="AH21" s="38">
        <v>45</v>
      </c>
      <c r="AI21" s="38">
        <v>44</v>
      </c>
      <c r="AJ21" s="38">
        <v>1</v>
      </c>
      <c r="AK21" s="38">
        <v>13</v>
      </c>
      <c r="AL21" s="38">
        <v>13</v>
      </c>
      <c r="AM21" s="38"/>
      <c r="AN21" s="38">
        <v>5</v>
      </c>
      <c r="AO21" s="38">
        <v>4</v>
      </c>
      <c r="AP21" s="38">
        <v>1</v>
      </c>
      <c r="AQ21" s="38">
        <v>19</v>
      </c>
      <c r="AR21" s="38">
        <v>7</v>
      </c>
      <c r="AS21" s="38">
        <v>12</v>
      </c>
      <c r="AT21" s="38">
        <v>19</v>
      </c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s="39" customFormat="1" ht="18.75" customHeight="1">
      <c r="A22" s="29" t="s">
        <v>73</v>
      </c>
      <c r="B22" s="30"/>
      <c r="C22" s="30"/>
      <c r="D22" s="31"/>
      <c r="E22" s="31"/>
      <c r="F22" s="31"/>
      <c r="G22" s="32"/>
      <c r="H22" s="32"/>
      <c r="I22" s="30">
        <f t="shared" si="2"/>
        <v>22.358722358722357</v>
      </c>
      <c r="J22" s="31">
        <v>91</v>
      </c>
      <c r="K22" s="31">
        <v>85</v>
      </c>
      <c r="L22" s="30">
        <v>2837.6</v>
      </c>
      <c r="M22" s="32">
        <v>380</v>
      </c>
      <c r="N22" s="32">
        <v>407</v>
      </c>
      <c r="O22" s="34">
        <v>9388.8</v>
      </c>
      <c r="P22" s="35">
        <v>5555</v>
      </c>
      <c r="Q22" s="35">
        <v>963</v>
      </c>
      <c r="R22" s="35">
        <v>285</v>
      </c>
      <c r="S22" s="35">
        <v>115</v>
      </c>
      <c r="T22" s="36">
        <v>973</v>
      </c>
      <c r="U22" s="36">
        <v>6403</v>
      </c>
      <c r="V22" s="36">
        <v>2815</v>
      </c>
      <c r="W22" s="34"/>
      <c r="X22" s="36"/>
      <c r="Y22" s="36"/>
      <c r="Z22" s="36"/>
      <c r="AA22" s="34"/>
      <c r="AB22" s="36"/>
      <c r="AC22" s="36">
        <v>904.7</v>
      </c>
      <c r="AD22" s="37">
        <f>AE22+AF22+AG22</f>
        <v>140</v>
      </c>
      <c r="AE22" s="36">
        <v>50</v>
      </c>
      <c r="AF22" s="36"/>
      <c r="AG22" s="34">
        <v>90</v>
      </c>
      <c r="AH22" s="38">
        <v>136</v>
      </c>
      <c r="AI22" s="38">
        <v>134</v>
      </c>
      <c r="AJ22" s="38">
        <v>2</v>
      </c>
      <c r="AK22" s="38">
        <v>62</v>
      </c>
      <c r="AL22" s="38">
        <v>60</v>
      </c>
      <c r="AM22" s="38">
        <v>2</v>
      </c>
      <c r="AN22" s="38">
        <v>46</v>
      </c>
      <c r="AO22" s="38">
        <v>42</v>
      </c>
      <c r="AP22" s="38">
        <v>4</v>
      </c>
      <c r="AQ22" s="38">
        <v>47</v>
      </c>
      <c r="AR22" s="38">
        <v>33</v>
      </c>
      <c r="AS22" s="38">
        <v>14</v>
      </c>
      <c r="AT22" s="38">
        <v>45</v>
      </c>
      <c r="AU22" s="38">
        <v>2</v>
      </c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s="39" customFormat="1" ht="18.75" customHeight="1">
      <c r="A23" s="29" t="s">
        <v>74</v>
      </c>
      <c r="B23" s="30">
        <v>17.8</v>
      </c>
      <c r="C23" s="30">
        <f aca="true" t="shared" si="3" ref="C23:C24">D23/H23*100</f>
        <v>16.576923076923077</v>
      </c>
      <c r="D23" s="31">
        <v>43.1</v>
      </c>
      <c r="E23" s="31">
        <v>42.9</v>
      </c>
      <c r="F23" s="31">
        <v>1432</v>
      </c>
      <c r="G23" s="32">
        <v>250</v>
      </c>
      <c r="H23" s="32">
        <v>260</v>
      </c>
      <c r="I23" s="30"/>
      <c r="J23" s="32"/>
      <c r="K23" s="32"/>
      <c r="L23" s="51"/>
      <c r="M23" s="32"/>
      <c r="N23" s="32"/>
      <c r="O23" s="34">
        <v>167.2</v>
      </c>
      <c r="P23" s="35">
        <v>126</v>
      </c>
      <c r="Q23" s="35"/>
      <c r="R23" s="35"/>
      <c r="S23" s="35"/>
      <c r="T23" s="36">
        <v>62</v>
      </c>
      <c r="U23" s="36">
        <v>6700</v>
      </c>
      <c r="V23" s="36"/>
      <c r="W23" s="34"/>
      <c r="X23" s="36"/>
      <c r="Y23" s="36"/>
      <c r="Z23" s="36"/>
      <c r="AA23" s="34"/>
      <c r="AB23" s="36"/>
      <c r="AC23" s="36"/>
      <c r="AD23" s="37"/>
      <c r="AE23" s="36"/>
      <c r="AF23" s="36"/>
      <c r="AG23" s="34"/>
      <c r="AH23" s="38">
        <v>28</v>
      </c>
      <c r="AI23" s="38">
        <v>22</v>
      </c>
      <c r="AJ23" s="38">
        <v>6</v>
      </c>
      <c r="AK23" s="38">
        <v>22</v>
      </c>
      <c r="AL23" s="38">
        <v>20</v>
      </c>
      <c r="AM23" s="38">
        <v>2</v>
      </c>
      <c r="AN23" s="38">
        <v>12</v>
      </c>
      <c r="AO23" s="38">
        <v>11</v>
      </c>
      <c r="AP23" s="38">
        <v>1</v>
      </c>
      <c r="AQ23" s="38">
        <v>18</v>
      </c>
      <c r="AR23" s="38">
        <v>11</v>
      </c>
      <c r="AS23" s="38">
        <v>7</v>
      </c>
      <c r="AT23" s="38">
        <v>18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s="57" customFormat="1" ht="18" customHeight="1">
      <c r="A24" s="29" t="s">
        <v>75</v>
      </c>
      <c r="B24" s="30">
        <v>14.3</v>
      </c>
      <c r="C24" s="30">
        <f t="shared" si="3"/>
        <v>22.69503546099291</v>
      </c>
      <c r="D24" s="31">
        <v>32</v>
      </c>
      <c r="E24" s="31">
        <v>29.7</v>
      </c>
      <c r="F24" s="31">
        <v>983.3</v>
      </c>
      <c r="G24" s="32">
        <v>197</v>
      </c>
      <c r="H24" s="32">
        <v>141</v>
      </c>
      <c r="I24" s="30">
        <f>J24/N24*100</f>
        <v>7.5</v>
      </c>
      <c r="J24" s="30">
        <v>0.3</v>
      </c>
      <c r="K24" s="30">
        <v>0.3</v>
      </c>
      <c r="L24" s="30">
        <v>10.9</v>
      </c>
      <c r="M24" s="32">
        <v>100</v>
      </c>
      <c r="N24" s="32">
        <v>4</v>
      </c>
      <c r="O24" s="56">
        <v>35</v>
      </c>
      <c r="P24" s="35"/>
      <c r="Q24" s="35">
        <v>17</v>
      </c>
      <c r="R24" s="35"/>
      <c r="S24" s="35"/>
      <c r="T24" s="36">
        <v>80</v>
      </c>
      <c r="U24" s="36">
        <v>2000</v>
      </c>
      <c r="V24" s="36"/>
      <c r="W24" s="34"/>
      <c r="X24" s="36"/>
      <c r="Y24" s="36"/>
      <c r="Z24" s="36"/>
      <c r="AA24" s="34"/>
      <c r="AB24" s="36"/>
      <c r="AC24" s="36"/>
      <c r="AD24" s="37"/>
      <c r="AE24" s="36"/>
      <c r="AF24" s="36"/>
      <c r="AG24" s="34"/>
      <c r="AH24" s="38">
        <v>11</v>
      </c>
      <c r="AI24" s="38">
        <v>11</v>
      </c>
      <c r="AJ24" s="38"/>
      <c r="AK24" s="38">
        <v>8</v>
      </c>
      <c r="AL24" s="38">
        <v>8</v>
      </c>
      <c r="AM24" s="38"/>
      <c r="AN24" s="38">
        <v>1</v>
      </c>
      <c r="AO24" s="38">
        <v>1</v>
      </c>
      <c r="AP24" s="38"/>
      <c r="AQ24" s="38">
        <v>10</v>
      </c>
      <c r="AR24" s="38">
        <v>5</v>
      </c>
      <c r="AS24" s="38">
        <v>5</v>
      </c>
      <c r="AT24" s="38">
        <v>10</v>
      </c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57" s="40" customFormat="1" ht="19.5" customHeight="1">
      <c r="A25" s="29" t="s">
        <v>76</v>
      </c>
      <c r="B25" s="30"/>
      <c r="C25" s="30"/>
      <c r="D25" s="31"/>
      <c r="E25" s="31"/>
      <c r="F25" s="31"/>
      <c r="G25" s="32"/>
      <c r="H25" s="32"/>
      <c r="I25" s="30"/>
      <c r="J25" s="32"/>
      <c r="K25" s="32"/>
      <c r="L25" s="51"/>
      <c r="M25" s="32"/>
      <c r="N25" s="32"/>
      <c r="O25" s="34">
        <v>8731</v>
      </c>
      <c r="P25" s="35">
        <v>300</v>
      </c>
      <c r="Q25" s="35">
        <v>380</v>
      </c>
      <c r="R25" s="35">
        <v>5640</v>
      </c>
      <c r="S25" s="35">
        <v>7448</v>
      </c>
      <c r="T25" s="36"/>
      <c r="U25" s="36"/>
      <c r="V25" s="36"/>
      <c r="W25" s="34"/>
      <c r="X25" s="36"/>
      <c r="Y25" s="36"/>
      <c r="Z25" s="36"/>
      <c r="AA25" s="34"/>
      <c r="AB25" s="36"/>
      <c r="AC25" s="36">
        <v>400</v>
      </c>
      <c r="AD25" s="37"/>
      <c r="AE25" s="36"/>
      <c r="AF25" s="36"/>
      <c r="AG25" s="34"/>
      <c r="AH25" s="38">
        <v>49</v>
      </c>
      <c r="AI25" s="38">
        <v>49</v>
      </c>
      <c r="AJ25" s="38"/>
      <c r="AK25" s="38">
        <v>21</v>
      </c>
      <c r="AL25" s="38">
        <v>21</v>
      </c>
      <c r="AM25" s="38">
        <v>0</v>
      </c>
      <c r="AN25" s="38">
        <v>33</v>
      </c>
      <c r="AO25" s="38">
        <v>33</v>
      </c>
      <c r="AP25" s="38">
        <v>0</v>
      </c>
      <c r="AQ25" s="38">
        <v>12</v>
      </c>
      <c r="AR25" s="38"/>
      <c r="AS25" s="38">
        <v>12</v>
      </c>
      <c r="AT25" s="38">
        <v>12</v>
      </c>
      <c r="AU25" s="38">
        <v>0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256" s="39" customFormat="1" ht="19.5" customHeight="1">
      <c r="A26" s="29" t="s">
        <v>77</v>
      </c>
      <c r="B26" s="30"/>
      <c r="C26" s="30"/>
      <c r="D26" s="31"/>
      <c r="E26" s="31"/>
      <c r="F26" s="31"/>
      <c r="G26" s="32">
        <v>300</v>
      </c>
      <c r="H26" s="32">
        <v>300</v>
      </c>
      <c r="I26" s="30">
        <f aca="true" t="shared" si="4" ref="I26:I28">J26/N26*100</f>
        <v>13.333333333333334</v>
      </c>
      <c r="J26" s="30">
        <v>9.6</v>
      </c>
      <c r="K26" s="30">
        <v>9</v>
      </c>
      <c r="L26" s="30">
        <v>297.6</v>
      </c>
      <c r="M26" s="32">
        <v>60</v>
      </c>
      <c r="N26" s="32">
        <v>72</v>
      </c>
      <c r="O26" s="34">
        <v>771</v>
      </c>
      <c r="P26" s="35">
        <v>540</v>
      </c>
      <c r="Q26" s="35"/>
      <c r="R26" s="35"/>
      <c r="S26" s="35"/>
      <c r="T26" s="36">
        <v>75</v>
      </c>
      <c r="U26" s="36">
        <v>6000</v>
      </c>
      <c r="V26" s="36"/>
      <c r="W26" s="34"/>
      <c r="X26" s="36"/>
      <c r="Y26" s="36"/>
      <c r="Z26" s="36"/>
      <c r="AA26" s="34"/>
      <c r="AB26" s="36"/>
      <c r="AC26" s="36">
        <v>869</v>
      </c>
      <c r="AD26" s="37"/>
      <c r="AE26" s="36"/>
      <c r="AF26" s="36"/>
      <c r="AG26" s="34"/>
      <c r="AH26" s="38">
        <v>74</v>
      </c>
      <c r="AI26" s="38">
        <v>52</v>
      </c>
      <c r="AJ26" s="38">
        <v>22</v>
      </c>
      <c r="AK26" s="38">
        <v>52</v>
      </c>
      <c r="AL26" s="38">
        <v>34</v>
      </c>
      <c r="AM26" s="38">
        <v>18</v>
      </c>
      <c r="AN26" s="38">
        <v>26</v>
      </c>
      <c r="AO26" s="38">
        <v>20</v>
      </c>
      <c r="AP26" s="38">
        <v>6</v>
      </c>
      <c r="AQ26" s="38">
        <v>50</v>
      </c>
      <c r="AR26" s="38">
        <v>25</v>
      </c>
      <c r="AS26" s="38">
        <v>25</v>
      </c>
      <c r="AT26" s="38">
        <v>28</v>
      </c>
      <c r="AU26" s="38">
        <v>22</v>
      </c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s="39" customFormat="1" ht="18.75" customHeight="1">
      <c r="A27" s="29" t="s">
        <v>78</v>
      </c>
      <c r="B27" s="30"/>
      <c r="C27" s="30"/>
      <c r="D27" s="31"/>
      <c r="E27" s="31"/>
      <c r="F27" s="31"/>
      <c r="G27" s="32"/>
      <c r="H27" s="32"/>
      <c r="I27" s="30">
        <f t="shared" si="4"/>
        <v>29.583333333333332</v>
      </c>
      <c r="J27" s="30">
        <v>14.2</v>
      </c>
      <c r="K27" s="30">
        <v>14.2</v>
      </c>
      <c r="L27" s="30">
        <v>440.2</v>
      </c>
      <c r="M27" s="32">
        <v>48</v>
      </c>
      <c r="N27" s="32">
        <v>48</v>
      </c>
      <c r="O27" s="34"/>
      <c r="P27" s="35"/>
      <c r="Q27" s="35"/>
      <c r="R27" s="35"/>
      <c r="S27" s="35"/>
      <c r="T27" s="36"/>
      <c r="U27" s="36"/>
      <c r="V27" s="36"/>
      <c r="W27" s="34"/>
      <c r="X27" s="36"/>
      <c r="Y27" s="36"/>
      <c r="Z27" s="36"/>
      <c r="AA27" s="34"/>
      <c r="AB27" s="36"/>
      <c r="AC27" s="36"/>
      <c r="AD27" s="37"/>
      <c r="AE27" s="36"/>
      <c r="AF27" s="36"/>
      <c r="AG27" s="34"/>
      <c r="AH27" s="38">
        <v>19</v>
      </c>
      <c r="AI27" s="38">
        <v>19</v>
      </c>
      <c r="AJ27" s="38"/>
      <c r="AK27" s="38">
        <v>14</v>
      </c>
      <c r="AL27" s="38">
        <v>14</v>
      </c>
      <c r="AM27" s="38"/>
      <c r="AN27" s="38">
        <v>14</v>
      </c>
      <c r="AO27" s="38">
        <v>14</v>
      </c>
      <c r="AP27" s="38"/>
      <c r="AQ27" s="38">
        <v>12</v>
      </c>
      <c r="AR27" s="38">
        <v>9</v>
      </c>
      <c r="AS27" s="38">
        <v>3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</row>
    <row r="28" spans="1:256" s="52" customFormat="1" ht="22.5" customHeight="1">
      <c r="A28" s="29" t="s">
        <v>79</v>
      </c>
      <c r="B28" s="30"/>
      <c r="C28" s="30"/>
      <c r="D28" s="31"/>
      <c r="E28" s="31"/>
      <c r="F28" s="31"/>
      <c r="G28" s="32"/>
      <c r="H28" s="32"/>
      <c r="I28" s="30">
        <f t="shared" si="4"/>
        <v>15.625</v>
      </c>
      <c r="J28" s="55">
        <v>52.5</v>
      </c>
      <c r="K28" s="55">
        <v>51.1</v>
      </c>
      <c r="L28" s="30">
        <v>1627.5</v>
      </c>
      <c r="M28" s="32">
        <v>336</v>
      </c>
      <c r="N28" s="32">
        <v>336</v>
      </c>
      <c r="O28" s="34">
        <v>7530</v>
      </c>
      <c r="P28" s="35">
        <v>5282</v>
      </c>
      <c r="Q28" s="35"/>
      <c r="R28" s="35"/>
      <c r="S28" s="35"/>
      <c r="T28" s="36">
        <v>100</v>
      </c>
      <c r="U28" s="36">
        <v>10000</v>
      </c>
      <c r="V28" s="36"/>
      <c r="W28" s="34"/>
      <c r="X28" s="36"/>
      <c r="Y28" s="36"/>
      <c r="Z28" s="36"/>
      <c r="AA28" s="34"/>
      <c r="AB28" s="36"/>
      <c r="AC28" s="36">
        <v>2432</v>
      </c>
      <c r="AD28" s="37"/>
      <c r="AE28" s="36"/>
      <c r="AF28" s="36"/>
      <c r="AG28" s="34"/>
      <c r="AH28" s="38">
        <v>259</v>
      </c>
      <c r="AI28" s="38">
        <v>208</v>
      </c>
      <c r="AJ28" s="38">
        <v>51</v>
      </c>
      <c r="AK28" s="38">
        <v>145</v>
      </c>
      <c r="AL28" s="38">
        <v>118</v>
      </c>
      <c r="AM28" s="38">
        <v>27</v>
      </c>
      <c r="AN28" s="38">
        <v>99</v>
      </c>
      <c r="AO28" s="38">
        <v>88</v>
      </c>
      <c r="AP28" s="38">
        <v>11</v>
      </c>
      <c r="AQ28" s="38">
        <v>122</v>
      </c>
      <c r="AR28" s="38"/>
      <c r="AS28" s="38"/>
      <c r="AT28" s="38">
        <v>88</v>
      </c>
      <c r="AU28" s="38">
        <v>34</v>
      </c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s="52" customFormat="1" ht="18.75" customHeight="1">
      <c r="A29" s="29" t="s">
        <v>80</v>
      </c>
      <c r="B29" s="30">
        <v>20.7</v>
      </c>
      <c r="C29" s="30">
        <f aca="true" t="shared" si="5" ref="C29:C30">D29/H29*100</f>
        <v>21.007874015748033</v>
      </c>
      <c r="D29" s="31">
        <v>400.2</v>
      </c>
      <c r="E29" s="31">
        <v>392.6</v>
      </c>
      <c r="F29" s="31">
        <v>12406</v>
      </c>
      <c r="G29" s="32">
        <v>1932</v>
      </c>
      <c r="H29" s="32">
        <v>1905</v>
      </c>
      <c r="I29" s="30">
        <v>25</v>
      </c>
      <c r="J29" s="34">
        <v>176.3</v>
      </c>
      <c r="K29" s="34">
        <v>169</v>
      </c>
      <c r="L29" s="30">
        <v>4576</v>
      </c>
      <c r="M29" s="32">
        <v>1225</v>
      </c>
      <c r="N29" s="32">
        <v>1230</v>
      </c>
      <c r="O29" s="34">
        <v>7419</v>
      </c>
      <c r="P29" s="35">
        <v>4541</v>
      </c>
      <c r="Q29" s="35"/>
      <c r="R29" s="35">
        <v>15</v>
      </c>
      <c r="S29" s="35">
        <v>1.5</v>
      </c>
      <c r="T29" s="36">
        <v>50</v>
      </c>
      <c r="U29" s="36">
        <v>1500</v>
      </c>
      <c r="V29" s="36">
        <v>35</v>
      </c>
      <c r="W29" s="34"/>
      <c r="X29" s="36">
        <v>64</v>
      </c>
      <c r="Y29" s="36"/>
      <c r="Z29" s="36"/>
      <c r="AA29" s="34"/>
      <c r="AB29" s="36"/>
      <c r="AC29" s="36"/>
      <c r="AD29" s="37">
        <f aca="true" t="shared" si="6" ref="AD29:AD34">AE29+AF29+AG29</f>
        <v>15</v>
      </c>
      <c r="AE29" s="36"/>
      <c r="AF29" s="36"/>
      <c r="AG29" s="34">
        <v>15</v>
      </c>
      <c r="AH29" s="38">
        <v>274</v>
      </c>
      <c r="AI29" s="38">
        <v>202</v>
      </c>
      <c r="AJ29" s="38">
        <v>72</v>
      </c>
      <c r="AK29" s="38">
        <v>119</v>
      </c>
      <c r="AL29" s="38">
        <v>101</v>
      </c>
      <c r="AM29" s="38">
        <v>18</v>
      </c>
      <c r="AN29" s="38">
        <v>104</v>
      </c>
      <c r="AO29" s="38">
        <v>76</v>
      </c>
      <c r="AP29" s="38">
        <v>28</v>
      </c>
      <c r="AQ29" s="38">
        <v>142</v>
      </c>
      <c r="AR29" s="38">
        <v>66</v>
      </c>
      <c r="AS29" s="38">
        <v>76</v>
      </c>
      <c r="AT29" s="38">
        <v>83</v>
      </c>
      <c r="AU29" s="38">
        <v>24</v>
      </c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256" s="39" customFormat="1" ht="18.75" customHeight="1">
      <c r="A30" s="29" t="s">
        <v>81</v>
      </c>
      <c r="B30" s="30">
        <v>30</v>
      </c>
      <c r="C30" s="30">
        <f t="shared" si="5"/>
        <v>28.128709778194317</v>
      </c>
      <c r="D30" s="31">
        <v>900.4</v>
      </c>
      <c r="E30" s="31">
        <v>900.4</v>
      </c>
      <c r="F30" s="31">
        <v>27426.4</v>
      </c>
      <c r="G30" s="32">
        <v>2837</v>
      </c>
      <c r="H30" s="32">
        <v>3201</v>
      </c>
      <c r="I30" s="30">
        <v>26</v>
      </c>
      <c r="J30" s="30">
        <v>8</v>
      </c>
      <c r="K30" s="30">
        <v>8</v>
      </c>
      <c r="L30" s="30">
        <v>248</v>
      </c>
      <c r="M30" s="32">
        <v>115</v>
      </c>
      <c r="N30" s="32">
        <v>88</v>
      </c>
      <c r="O30" s="34">
        <v>8471.6</v>
      </c>
      <c r="P30" s="35">
        <v>932</v>
      </c>
      <c r="Q30" s="35"/>
      <c r="R30" s="35">
        <v>4219</v>
      </c>
      <c r="S30" s="35">
        <v>5593</v>
      </c>
      <c r="T30" s="36">
        <v>1500</v>
      </c>
      <c r="U30" s="36">
        <v>296900</v>
      </c>
      <c r="V30" s="36">
        <v>50.5</v>
      </c>
      <c r="W30" s="34"/>
      <c r="X30" s="36">
        <v>458</v>
      </c>
      <c r="Y30" s="36"/>
      <c r="Z30" s="36"/>
      <c r="AA30" s="34"/>
      <c r="AB30" s="36"/>
      <c r="AC30" s="36">
        <v>379</v>
      </c>
      <c r="AD30" s="37">
        <f t="shared" si="6"/>
        <v>0</v>
      </c>
      <c r="AE30" s="36"/>
      <c r="AF30" s="36"/>
      <c r="AG30" s="34"/>
      <c r="AH30" s="38">
        <v>169</v>
      </c>
      <c r="AI30" s="38">
        <v>158</v>
      </c>
      <c r="AJ30" s="38">
        <v>11</v>
      </c>
      <c r="AK30" s="38">
        <v>49</v>
      </c>
      <c r="AL30" s="38">
        <v>49</v>
      </c>
      <c r="AM30" s="38"/>
      <c r="AN30" s="38">
        <v>45</v>
      </c>
      <c r="AO30" s="38">
        <v>44</v>
      </c>
      <c r="AP30" s="38">
        <v>1</v>
      </c>
      <c r="AQ30" s="38">
        <v>46</v>
      </c>
      <c r="AR30" s="38">
        <v>14</v>
      </c>
      <c r="AS30" s="38">
        <v>4</v>
      </c>
      <c r="AT30" s="38">
        <v>46</v>
      </c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s="39" customFormat="1" ht="18.75" customHeight="1">
      <c r="A31" s="29" t="s">
        <v>82</v>
      </c>
      <c r="B31" s="30"/>
      <c r="C31" s="30"/>
      <c r="D31" s="31"/>
      <c r="E31" s="31"/>
      <c r="F31" s="31"/>
      <c r="G31" s="32"/>
      <c r="H31" s="32"/>
      <c r="I31" s="30">
        <v>27</v>
      </c>
      <c r="J31" s="30">
        <v>1.8</v>
      </c>
      <c r="K31" s="30">
        <v>1.8</v>
      </c>
      <c r="L31" s="30">
        <v>55.8</v>
      </c>
      <c r="M31" s="32">
        <v>37</v>
      </c>
      <c r="N31" s="32">
        <v>37</v>
      </c>
      <c r="O31" s="34"/>
      <c r="P31" s="35"/>
      <c r="Q31" s="35"/>
      <c r="R31" s="35"/>
      <c r="S31" s="35"/>
      <c r="T31" s="36"/>
      <c r="U31" s="36"/>
      <c r="V31" s="36"/>
      <c r="W31" s="34"/>
      <c r="X31" s="36"/>
      <c r="Y31" s="36"/>
      <c r="Z31" s="36"/>
      <c r="AA31" s="34"/>
      <c r="AB31" s="36"/>
      <c r="AC31" s="36"/>
      <c r="AD31" s="37">
        <f t="shared" si="6"/>
        <v>0</v>
      </c>
      <c r="AE31" s="36"/>
      <c r="AF31" s="36"/>
      <c r="AG31" s="34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s="39" customFormat="1" ht="20.25" customHeight="1">
      <c r="A32" s="29" t="s">
        <v>83</v>
      </c>
      <c r="B32" s="30">
        <v>5.1</v>
      </c>
      <c r="C32" s="30">
        <f>D32/(H32+N32)*100</f>
        <v>0</v>
      </c>
      <c r="D32" s="31"/>
      <c r="E32" s="31"/>
      <c r="F32" s="31"/>
      <c r="G32" s="32">
        <v>127</v>
      </c>
      <c r="H32" s="32"/>
      <c r="I32" s="55">
        <f aca="true" t="shared" si="7" ref="I32:I35">J32/N32*100</f>
        <v>10.11627906976744</v>
      </c>
      <c r="J32" s="55">
        <v>17.4</v>
      </c>
      <c r="K32" s="55">
        <v>17.4</v>
      </c>
      <c r="L32" s="30">
        <v>539</v>
      </c>
      <c r="M32" s="32">
        <v>82</v>
      </c>
      <c r="N32" s="32">
        <v>172</v>
      </c>
      <c r="O32" s="34">
        <v>8604</v>
      </c>
      <c r="P32" s="35">
        <v>1399</v>
      </c>
      <c r="Q32" s="35"/>
      <c r="R32" s="35">
        <v>2688</v>
      </c>
      <c r="S32" s="35"/>
      <c r="T32" s="36"/>
      <c r="U32" s="36"/>
      <c r="V32" s="36"/>
      <c r="W32" s="34"/>
      <c r="X32" s="36"/>
      <c r="Y32" s="36"/>
      <c r="Z32" s="36"/>
      <c r="AA32" s="34"/>
      <c r="AB32" s="36"/>
      <c r="AC32" s="36">
        <v>3023</v>
      </c>
      <c r="AD32" s="37">
        <f t="shared" si="6"/>
        <v>0</v>
      </c>
      <c r="AE32" s="36"/>
      <c r="AF32" s="36"/>
      <c r="AG32" s="34"/>
      <c r="AH32" s="38">
        <v>282</v>
      </c>
      <c r="AI32" s="38">
        <v>277</v>
      </c>
      <c r="AJ32" s="38">
        <v>5</v>
      </c>
      <c r="AK32" s="38">
        <v>146</v>
      </c>
      <c r="AL32" s="38">
        <v>143</v>
      </c>
      <c r="AM32" s="38">
        <v>3</v>
      </c>
      <c r="AN32" s="38">
        <v>127</v>
      </c>
      <c r="AO32" s="38">
        <v>125</v>
      </c>
      <c r="AP32" s="38">
        <v>2</v>
      </c>
      <c r="AQ32" s="38">
        <v>95</v>
      </c>
      <c r="AR32" s="38">
        <v>91</v>
      </c>
      <c r="AS32" s="38">
        <v>4</v>
      </c>
      <c r="AT32" s="38">
        <v>91</v>
      </c>
      <c r="AU32" s="38">
        <v>4</v>
      </c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s="50" customFormat="1" ht="18.75" customHeight="1">
      <c r="A33" s="42" t="s">
        <v>84</v>
      </c>
      <c r="B33" s="33"/>
      <c r="C33" s="33"/>
      <c r="D33" s="43"/>
      <c r="E33" s="43"/>
      <c r="F33" s="43"/>
      <c r="G33" s="44"/>
      <c r="H33" s="58" t="s">
        <v>85</v>
      </c>
      <c r="I33" s="33">
        <f t="shared" si="7"/>
        <v>21.666666666666668</v>
      </c>
      <c r="J33" s="43">
        <v>1.3</v>
      </c>
      <c r="K33" s="43">
        <v>1</v>
      </c>
      <c r="L33" s="33">
        <v>40.3</v>
      </c>
      <c r="M33" s="44">
        <v>6</v>
      </c>
      <c r="N33" s="44">
        <v>6</v>
      </c>
      <c r="O33" s="45">
        <v>2241</v>
      </c>
      <c r="P33" s="46">
        <v>1646</v>
      </c>
      <c r="Q33" s="46"/>
      <c r="R33" s="46"/>
      <c r="S33" s="46"/>
      <c r="T33" s="47"/>
      <c r="U33" s="47"/>
      <c r="V33" s="47"/>
      <c r="W33" s="45"/>
      <c r="X33" s="47"/>
      <c r="Y33" s="47"/>
      <c r="Z33" s="47"/>
      <c r="AA33" s="45"/>
      <c r="AB33" s="47"/>
      <c r="AC33" s="47">
        <v>4234</v>
      </c>
      <c r="AD33" s="37">
        <f t="shared" si="6"/>
        <v>0</v>
      </c>
      <c r="AE33" s="47"/>
      <c r="AF33" s="47"/>
      <c r="AG33" s="45"/>
      <c r="AH33" s="49">
        <v>152</v>
      </c>
      <c r="AI33" s="49">
        <v>96</v>
      </c>
      <c r="AJ33" s="49">
        <v>56</v>
      </c>
      <c r="AK33" s="49">
        <v>45</v>
      </c>
      <c r="AL33" s="49">
        <v>44</v>
      </c>
      <c r="AM33" s="49">
        <v>1</v>
      </c>
      <c r="AN33" s="49">
        <v>59</v>
      </c>
      <c r="AO33" s="49">
        <v>45</v>
      </c>
      <c r="AP33" s="49">
        <v>14</v>
      </c>
      <c r="AQ33" s="49">
        <v>54</v>
      </c>
      <c r="AR33" s="49">
        <v>47</v>
      </c>
      <c r="AS33" s="49">
        <v>7</v>
      </c>
      <c r="AT33" s="49">
        <v>40</v>
      </c>
      <c r="AU33" s="49">
        <v>14</v>
      </c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s="39" customFormat="1" ht="22.5" customHeight="1">
      <c r="A34" s="29" t="s">
        <v>86</v>
      </c>
      <c r="B34" s="30">
        <v>14.9</v>
      </c>
      <c r="C34" s="30">
        <f>D34/H34*100</f>
        <v>15.5</v>
      </c>
      <c r="D34" s="31">
        <v>9.3</v>
      </c>
      <c r="E34" s="31">
        <v>8</v>
      </c>
      <c r="F34" s="31">
        <v>288.3</v>
      </c>
      <c r="G34" s="32">
        <v>55</v>
      </c>
      <c r="H34" s="32">
        <v>60</v>
      </c>
      <c r="I34" s="30">
        <f t="shared" si="7"/>
        <v>16.517055655296232</v>
      </c>
      <c r="J34" s="30">
        <v>92</v>
      </c>
      <c r="K34" s="30">
        <v>87.3</v>
      </c>
      <c r="L34" s="30">
        <v>2858.2</v>
      </c>
      <c r="M34" s="32">
        <v>494</v>
      </c>
      <c r="N34" s="32">
        <v>557</v>
      </c>
      <c r="O34" s="34">
        <v>783</v>
      </c>
      <c r="P34" s="35">
        <v>723</v>
      </c>
      <c r="Q34" s="35">
        <v>26</v>
      </c>
      <c r="R34" s="35"/>
      <c r="S34" s="35"/>
      <c r="T34" s="36">
        <v>120</v>
      </c>
      <c r="U34" s="36">
        <v>10400</v>
      </c>
      <c r="V34" s="36"/>
      <c r="W34" s="34"/>
      <c r="X34" s="36"/>
      <c r="Y34" s="36"/>
      <c r="Z34" s="36"/>
      <c r="AA34" s="34"/>
      <c r="AB34" s="36"/>
      <c r="AC34" s="36">
        <v>833</v>
      </c>
      <c r="AD34" s="37">
        <f t="shared" si="6"/>
        <v>90</v>
      </c>
      <c r="AE34" s="36">
        <v>90</v>
      </c>
      <c r="AF34" s="36"/>
      <c r="AG34" s="34"/>
      <c r="AH34" s="38">
        <v>82</v>
      </c>
      <c r="AI34" s="38">
        <v>80</v>
      </c>
      <c r="AJ34" s="38">
        <v>2</v>
      </c>
      <c r="AK34" s="38">
        <v>42</v>
      </c>
      <c r="AL34" s="38">
        <v>42</v>
      </c>
      <c r="AM34" s="38"/>
      <c r="AN34" s="38">
        <v>32</v>
      </c>
      <c r="AO34" s="38">
        <v>32</v>
      </c>
      <c r="AP34" s="38"/>
      <c r="AQ34" s="38">
        <v>16</v>
      </c>
      <c r="AR34" s="38">
        <v>16</v>
      </c>
      <c r="AS34" s="38">
        <v>0</v>
      </c>
      <c r="AT34" s="38">
        <v>16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s="39" customFormat="1" ht="19.5" customHeight="1">
      <c r="A35" s="29" t="s">
        <v>87</v>
      </c>
      <c r="B35" s="30"/>
      <c r="C35" s="30"/>
      <c r="D35" s="31"/>
      <c r="E35" s="31"/>
      <c r="F35" s="31" t="s">
        <v>88</v>
      </c>
      <c r="G35" s="32"/>
      <c r="H35" s="32"/>
      <c r="I35" s="30">
        <f t="shared" si="7"/>
        <v>14.285714285714285</v>
      </c>
      <c r="J35" s="30">
        <v>5</v>
      </c>
      <c r="K35" s="30">
        <v>5</v>
      </c>
      <c r="L35" s="30">
        <v>155</v>
      </c>
      <c r="M35" s="32">
        <v>35</v>
      </c>
      <c r="N35" s="32">
        <v>35</v>
      </c>
      <c r="O35" s="34"/>
      <c r="P35" s="35"/>
      <c r="Q35" s="35"/>
      <c r="R35" s="35"/>
      <c r="S35" s="35"/>
      <c r="T35" s="36"/>
      <c r="U35" s="36"/>
      <c r="V35" s="36"/>
      <c r="W35" s="34"/>
      <c r="X35" s="36"/>
      <c r="Y35" s="36"/>
      <c r="Z35" s="36"/>
      <c r="AA35" s="34"/>
      <c r="AB35" s="36"/>
      <c r="AC35" s="36"/>
      <c r="AD35" s="36"/>
      <c r="AE35" s="36"/>
      <c r="AF35" s="36"/>
      <c r="AG35" s="34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s="39" customFormat="1" ht="18.75" customHeight="1">
      <c r="A36" s="29" t="s">
        <v>89</v>
      </c>
      <c r="B36" s="30"/>
      <c r="C36" s="30"/>
      <c r="D36" s="31"/>
      <c r="E36" s="31"/>
      <c r="F36" s="55"/>
      <c r="G36" s="32"/>
      <c r="H36" s="32"/>
      <c r="I36" s="34"/>
      <c r="J36" s="32"/>
      <c r="K36" s="32"/>
      <c r="L36" s="32"/>
      <c r="M36" s="32"/>
      <c r="N36" s="32"/>
      <c r="O36" s="34">
        <v>332</v>
      </c>
      <c r="P36" s="35"/>
      <c r="Q36" s="35"/>
      <c r="R36" s="35"/>
      <c r="S36" s="35"/>
      <c r="T36" s="36"/>
      <c r="U36" s="36"/>
      <c r="V36" s="36"/>
      <c r="W36" s="34"/>
      <c r="X36" s="36"/>
      <c r="Y36" s="36"/>
      <c r="Z36" s="36"/>
      <c r="AA36" s="34"/>
      <c r="AB36" s="36"/>
      <c r="AC36" s="36">
        <v>236</v>
      </c>
      <c r="AD36" s="36"/>
      <c r="AE36" s="36"/>
      <c r="AF36" s="36"/>
      <c r="AG36" s="34"/>
      <c r="AH36" s="38">
        <v>49</v>
      </c>
      <c r="AI36" s="38">
        <v>46</v>
      </c>
      <c r="AJ36" s="38">
        <v>3</v>
      </c>
      <c r="AK36" s="38">
        <v>38</v>
      </c>
      <c r="AL36" s="38">
        <v>38</v>
      </c>
      <c r="AM36" s="38"/>
      <c r="AN36" s="38">
        <v>21</v>
      </c>
      <c r="AO36" s="38">
        <v>18</v>
      </c>
      <c r="AP36" s="38">
        <v>3</v>
      </c>
      <c r="AQ36" s="38">
        <v>26</v>
      </c>
      <c r="AR36" s="38">
        <v>14</v>
      </c>
      <c r="AS36" s="38">
        <v>12</v>
      </c>
      <c r="AT36" s="38">
        <v>25</v>
      </c>
      <c r="AU36" s="38">
        <v>1</v>
      </c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s="39" customFormat="1" ht="18.75" customHeight="1">
      <c r="A37" s="59" t="s">
        <v>90</v>
      </c>
      <c r="B37" s="30"/>
      <c r="C37" s="30"/>
      <c r="D37" s="31"/>
      <c r="E37" s="31"/>
      <c r="F37" s="31"/>
      <c r="G37" s="32"/>
      <c r="H37" s="32"/>
      <c r="I37" s="30">
        <f>J37/N37*100</f>
        <v>24.024390243902438</v>
      </c>
      <c r="J37" s="30">
        <v>19.7</v>
      </c>
      <c r="K37" s="30">
        <v>19</v>
      </c>
      <c r="L37" s="30">
        <v>610.7</v>
      </c>
      <c r="M37" s="32">
        <v>82</v>
      </c>
      <c r="N37" s="32">
        <v>82</v>
      </c>
      <c r="O37" s="34"/>
      <c r="P37" s="35"/>
      <c r="Q37" s="35"/>
      <c r="R37" s="35"/>
      <c r="S37" s="35"/>
      <c r="T37" s="36"/>
      <c r="U37" s="36"/>
      <c r="V37" s="36"/>
      <c r="W37" s="34"/>
      <c r="X37" s="36"/>
      <c r="Y37" s="36"/>
      <c r="Z37" s="36"/>
      <c r="AA37" s="34"/>
      <c r="AB37" s="36"/>
      <c r="AC37" s="36"/>
      <c r="AD37" s="36"/>
      <c r="AE37" s="36"/>
      <c r="AF37" s="36"/>
      <c r="AG37" s="34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s="1" customFormat="1" ht="18.75" customHeight="1">
      <c r="A38" s="60" t="s">
        <v>91</v>
      </c>
      <c r="B38" s="61"/>
      <c r="C38" s="61"/>
      <c r="D38" s="62"/>
      <c r="E38" s="62"/>
      <c r="F38" s="62"/>
      <c r="G38" s="63" t="s">
        <v>92</v>
      </c>
      <c r="H38" s="63"/>
      <c r="I38" s="63"/>
      <c r="J38" s="63"/>
      <c r="K38" s="63"/>
      <c r="L38" s="63"/>
      <c r="M38" s="63"/>
      <c r="N38" s="63"/>
      <c r="O38" s="64"/>
      <c r="P38" s="65">
        <v>17</v>
      </c>
      <c r="Q38" s="66"/>
      <c r="R38" s="66"/>
      <c r="S38" s="66"/>
      <c r="T38" s="67"/>
      <c r="U38" s="67"/>
      <c r="V38" s="67"/>
      <c r="W38" s="64"/>
      <c r="X38" s="67"/>
      <c r="Y38" s="67"/>
      <c r="Z38" s="67"/>
      <c r="AA38" s="64"/>
      <c r="AB38" s="67"/>
      <c r="AC38" s="67"/>
      <c r="AD38" s="67"/>
      <c r="AE38" s="67"/>
      <c r="AF38" s="67"/>
      <c r="AG38" s="64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  <row r="39" spans="1:256" s="1" customFormat="1" ht="17.25" customHeight="1">
      <c r="A39" s="69" t="s">
        <v>93</v>
      </c>
      <c r="B39" s="70">
        <v>22.8</v>
      </c>
      <c r="C39" s="70">
        <f>D39/H39*100</f>
        <v>22.938617689705172</v>
      </c>
      <c r="D39" s="71">
        <f>SUM(D10:D37)</f>
        <v>1423.8</v>
      </c>
      <c r="E39" s="71">
        <f>SUM(E10:E37)</f>
        <v>1410.9</v>
      </c>
      <c r="F39" s="71">
        <f>SUM(F10:F37)</f>
        <v>43799</v>
      </c>
      <c r="G39" s="72">
        <f>SUM(G10:G38)</f>
        <v>6147</v>
      </c>
      <c r="H39" s="72">
        <f>SUM(H10:H37)</f>
        <v>6207</v>
      </c>
      <c r="I39" s="70">
        <f>J39/N39*100</f>
        <v>15.813953488372096</v>
      </c>
      <c r="J39" s="73">
        <f>SUM(J10:J38)</f>
        <v>618.8000000000001</v>
      </c>
      <c r="K39" s="73">
        <f>SUM(K10:K38)</f>
        <v>591.1</v>
      </c>
      <c r="L39" s="73">
        <f>SUM(L10:L38)</f>
        <v>18246.3</v>
      </c>
      <c r="M39" s="72">
        <f>SUM(M10:M37)</f>
        <v>3839</v>
      </c>
      <c r="N39" s="72">
        <f>SUM(N10:N37)</f>
        <v>3913</v>
      </c>
      <c r="O39" s="72">
        <f>SUM(O10:O37)</f>
        <v>68900.9</v>
      </c>
      <c r="P39" s="72">
        <f>SUM(P10:P37)</f>
        <v>28279.4</v>
      </c>
      <c r="Q39" s="72">
        <f>SUM(Q10:Q37)</f>
        <v>1633</v>
      </c>
      <c r="R39" s="72">
        <f>SUM(R10:R37)</f>
        <v>12847</v>
      </c>
      <c r="S39" s="72">
        <f>SUM(S10:S37)</f>
        <v>13157.5</v>
      </c>
      <c r="T39" s="74">
        <f>SUM(T10:T38)</f>
        <v>4090.5</v>
      </c>
      <c r="U39" s="74">
        <f>SUM(U10:U38)</f>
        <v>349009</v>
      </c>
      <c r="V39" s="74">
        <f>SUM(V10:V38)</f>
        <v>3202.5</v>
      </c>
      <c r="W39" s="72">
        <f>SUM(W10:W38)</f>
        <v>0</v>
      </c>
      <c r="X39" s="74">
        <f>SUM(X10:X38)</f>
        <v>522</v>
      </c>
      <c r="Y39" s="74">
        <f>SUM(Y10:Y38)</f>
        <v>0</v>
      </c>
      <c r="Z39" s="74">
        <f>SUM(Z10:Z38)</f>
        <v>0</v>
      </c>
      <c r="AA39" s="74">
        <f>SUM(AA10:AA38)</f>
        <v>32</v>
      </c>
      <c r="AB39" s="74">
        <f>SUM(AB10:AB38)</f>
        <v>0</v>
      </c>
      <c r="AC39" s="74"/>
      <c r="AD39" s="74">
        <f>SUM(AD10:AD38)</f>
        <v>287</v>
      </c>
      <c r="AE39" s="74">
        <f>SUM(AE10:AE38)</f>
        <v>140</v>
      </c>
      <c r="AF39" s="74">
        <f>SUM(AF10:AF38)</f>
        <v>0</v>
      </c>
      <c r="AG39" s="74">
        <f>SUM(AG10:AG38)</f>
        <v>147</v>
      </c>
      <c r="AH39" s="74">
        <f>SUM(AH10:AH36)</f>
        <v>2526</v>
      </c>
      <c r="AI39" s="74">
        <f>SUM(AI10:AI36)</f>
        <v>2220</v>
      </c>
      <c r="AJ39" s="74">
        <f>SUM(AJ10:AJ36)</f>
        <v>306</v>
      </c>
      <c r="AK39" s="74">
        <f>SUM(AK10:AK36)</f>
        <v>1262</v>
      </c>
      <c r="AL39" s="74">
        <f>SUM(AL10:AL36)</f>
        <v>1152</v>
      </c>
      <c r="AM39" s="74">
        <f>SUM(AM10:AM36)</f>
        <v>110</v>
      </c>
      <c r="AN39" s="74">
        <f>SUM(AN10:AN36)</f>
        <v>1006</v>
      </c>
      <c r="AO39" s="74">
        <f>SUM(AO10:AO36)</f>
        <v>906</v>
      </c>
      <c r="AP39" s="74">
        <f>SUM(AP10:AP36)</f>
        <v>100</v>
      </c>
      <c r="AQ39" s="74">
        <f>SUM(AQ10:AQ36)</f>
        <v>1009</v>
      </c>
      <c r="AR39" s="74">
        <f>SUM(AR10:AR36)</f>
        <v>537</v>
      </c>
      <c r="AS39" s="74">
        <f>SUM(AS10:AS36)</f>
        <v>264</v>
      </c>
      <c r="AT39" s="74">
        <f>SUM(AT10:AT36)</f>
        <v>844</v>
      </c>
      <c r="AU39" s="74">
        <f>SUM(AU10:AU36)</f>
        <v>118</v>
      </c>
      <c r="AV39" s="74">
        <v>120</v>
      </c>
      <c r="AW39" s="74"/>
      <c r="AX39" s="74"/>
      <c r="AY39" s="74"/>
      <c r="AZ39" s="74"/>
      <c r="BA39" s="74"/>
      <c r="BB39" s="74"/>
      <c r="BC39" s="74"/>
      <c r="BD39" s="74"/>
      <c r="BE39" s="74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</row>
    <row r="40" spans="1:256" s="1" customFormat="1" ht="29.25" customHeight="1">
      <c r="A40" s="12" t="s">
        <v>94</v>
      </c>
      <c r="B40" s="6"/>
      <c r="C40" s="6"/>
      <c r="D40" s="6"/>
      <c r="E40" s="6"/>
      <c r="F40" s="6"/>
      <c r="G40" s="75"/>
      <c r="H40" s="75"/>
      <c r="I40" s="75"/>
      <c r="J40" s="75"/>
      <c r="K40" s="75"/>
      <c r="L40" s="75"/>
      <c r="M40" s="75"/>
      <c r="N40" s="75"/>
      <c r="O40" s="76"/>
      <c r="P40" s="76">
        <f>P39/O39</f>
        <v>0.41043585787703796</v>
      </c>
      <c r="Q40" s="76"/>
      <c r="R40" s="76"/>
      <c r="S40" s="76"/>
      <c r="T40" s="77"/>
      <c r="U40" s="77"/>
      <c r="V40" s="77"/>
      <c r="W40" s="78"/>
      <c r="X40" s="77"/>
      <c r="Y40" s="77"/>
      <c r="Z40" s="77"/>
      <c r="AA40" s="78"/>
      <c r="AB40" s="77"/>
      <c r="AC40" s="77"/>
      <c r="AD40" s="77"/>
      <c r="AE40" s="77"/>
      <c r="AF40" s="77"/>
      <c r="AG40" s="77"/>
      <c r="AH40" s="76"/>
      <c r="AI40" s="76">
        <f>AI39/AH39</f>
        <v>0.8788598574821853</v>
      </c>
      <c r="AJ40" s="79"/>
      <c r="AK40" s="79"/>
      <c r="AL40" s="78">
        <f>AL39/AK39</f>
        <v>0.9128367670364501</v>
      </c>
      <c r="AM40" s="79"/>
      <c r="AN40" s="79"/>
      <c r="AO40" s="78">
        <f>AO39/AN39</f>
        <v>0.9005964214711729</v>
      </c>
      <c r="AP40" s="79"/>
      <c r="AQ40" s="79"/>
      <c r="AR40" s="78">
        <f>AR39/AQ39</f>
        <v>0.5322101090188305</v>
      </c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</row>
    <row r="41" spans="1:256" s="87" customFormat="1" ht="17.25" customHeight="1">
      <c r="A41" s="80" t="s">
        <v>95</v>
      </c>
      <c r="B41" s="30">
        <v>22.8</v>
      </c>
      <c r="C41" s="81"/>
      <c r="D41" s="81">
        <v>1401.1</v>
      </c>
      <c r="E41" s="81">
        <v>1385.6</v>
      </c>
      <c r="F41" s="81">
        <v>40350.2</v>
      </c>
      <c r="G41" s="82">
        <v>6147</v>
      </c>
      <c r="H41" s="82"/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4">
        <v>72598</v>
      </c>
      <c r="P41" s="84">
        <v>37892</v>
      </c>
      <c r="Q41" s="84">
        <v>1261</v>
      </c>
      <c r="R41" s="84">
        <v>9912</v>
      </c>
      <c r="S41" s="84">
        <v>1657</v>
      </c>
      <c r="T41" s="85">
        <v>382</v>
      </c>
      <c r="U41" s="85">
        <v>35301</v>
      </c>
      <c r="V41" s="85">
        <v>2863</v>
      </c>
      <c r="W41" s="83">
        <v>0</v>
      </c>
      <c r="X41" s="85">
        <v>210</v>
      </c>
      <c r="Y41" s="85">
        <v>0</v>
      </c>
      <c r="Z41" s="85">
        <v>0</v>
      </c>
      <c r="AA41" s="83">
        <v>0</v>
      </c>
      <c r="AB41" s="85">
        <v>36</v>
      </c>
      <c r="AC41" s="85">
        <v>34908</v>
      </c>
      <c r="AD41" s="85">
        <v>270</v>
      </c>
      <c r="AE41" s="85">
        <v>80</v>
      </c>
      <c r="AF41" s="85">
        <v>0</v>
      </c>
      <c r="AG41" s="85">
        <v>190</v>
      </c>
      <c r="AH41" s="84">
        <v>2533</v>
      </c>
      <c r="AI41" s="84">
        <v>2289</v>
      </c>
      <c r="AJ41" s="86">
        <v>244</v>
      </c>
      <c r="AK41" s="86">
        <v>1214</v>
      </c>
      <c r="AL41" s="86">
        <v>1119</v>
      </c>
      <c r="AM41" s="86">
        <v>95</v>
      </c>
      <c r="AN41" s="86">
        <v>951</v>
      </c>
      <c r="AO41" s="86">
        <v>832</v>
      </c>
      <c r="AP41" s="86">
        <v>119</v>
      </c>
      <c r="AQ41" s="86">
        <v>985</v>
      </c>
      <c r="AR41" s="86">
        <v>500</v>
      </c>
      <c r="AS41" s="86">
        <v>260</v>
      </c>
      <c r="AT41" s="86">
        <v>859</v>
      </c>
      <c r="AU41" s="86">
        <v>126</v>
      </c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s="92" customFormat="1" ht="15.75" customHeight="1">
      <c r="A42" s="88"/>
      <c r="B42" s="89" t="s">
        <v>96</v>
      </c>
      <c r="C42" s="89"/>
      <c r="D42" s="89"/>
      <c r="E42" s="89"/>
      <c r="F42" s="89"/>
      <c r="G42" s="90"/>
      <c r="H42" s="90"/>
      <c r="I42" s="91" t="s">
        <v>97</v>
      </c>
      <c r="J42" s="91"/>
      <c r="K42" s="91"/>
      <c r="L42" s="91"/>
      <c r="M42" s="91"/>
      <c r="N42" s="91"/>
      <c r="O42" s="91"/>
      <c r="P42"/>
      <c r="Q42"/>
      <c r="R42"/>
      <c r="S42"/>
      <c r="T42"/>
      <c r="U42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77" ht="16.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</row>
    <row r="65536" ht="12.75" customHeight="1"/>
  </sheetData>
  <sheetProtection selectLockedCells="1" selectUnlockedCells="1"/>
  <mergeCells count="73">
    <mergeCell ref="A2:N2"/>
    <mergeCell ref="A3:A9"/>
    <mergeCell ref="B3:N3"/>
    <mergeCell ref="O3:S3"/>
    <mergeCell ref="T3:U8"/>
    <mergeCell ref="V3:W5"/>
    <mergeCell ref="X3:X8"/>
    <mergeCell ref="Y3:Z6"/>
    <mergeCell ref="AA3:AA8"/>
    <mergeCell ref="AB3:AB8"/>
    <mergeCell ref="AC3:AG6"/>
    <mergeCell ref="AH3:BE4"/>
    <mergeCell ref="B4:I4"/>
    <mergeCell ref="J4:N4"/>
    <mergeCell ref="O4:Q5"/>
    <mergeCell ref="R4:S8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AH5:AJ6"/>
    <mergeCell ref="AK5:AM6"/>
    <mergeCell ref="AN5:AP6"/>
    <mergeCell ref="AQ5:AU6"/>
    <mergeCell ref="AV5:BE6"/>
    <mergeCell ref="B6:B8"/>
    <mergeCell ref="C6:C8"/>
    <mergeCell ref="O6:O8"/>
    <mergeCell ref="P6:P8"/>
    <mergeCell ref="Q6:Q8"/>
    <mergeCell ref="V6:V8"/>
    <mergeCell ref="W6:W8"/>
    <mergeCell ref="G7:G8"/>
    <mergeCell ref="H7:H8"/>
    <mergeCell ref="I7:I8"/>
    <mergeCell ref="M7:M8"/>
    <mergeCell ref="N7:N8"/>
    <mergeCell ref="Y7:Y8"/>
    <mergeCell ref="Z7:Z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S7"/>
    <mergeCell ref="AT7:AT8"/>
    <mergeCell ref="AU7:AU8"/>
    <mergeCell ref="AV7:AW7"/>
    <mergeCell ref="AX7:AY7"/>
    <mergeCell ref="AZ7:BA7"/>
    <mergeCell ref="BB7:BC7"/>
    <mergeCell ref="BD7:BE7"/>
    <mergeCell ref="Y9:Z9"/>
    <mergeCell ref="G41:H41"/>
    <mergeCell ref="M41:N41"/>
    <mergeCell ref="I42:O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0"/>
  <colBreaks count="2" manualBreakCount="2">
    <brk id="14" max="65535" man="1"/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2024-03-29T00:42:22Z</cp:lastPrinted>
  <dcterms:created xsi:type="dcterms:W3CDTF">2021-08-09T00:53:39Z</dcterms:created>
  <dcterms:modified xsi:type="dcterms:W3CDTF">2024-04-01T00:20:26Z</dcterms:modified>
  <cp:category/>
  <cp:version/>
  <cp:contentType/>
  <cp:contentStatus/>
  <cp:revision>7428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