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<sst xmlns="http://schemas.openxmlformats.org/spreadsheetml/2006/main" count="147" uniqueCount="86">
  <si>
    <t xml:space="preserve">                                      ИНФОРМАЦИЯ</t>
  </si>
  <si>
    <t>о ходе сельскохозяйственных работ по районам Приморского края на 19 февраля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</si>
  <si>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</si>
  <si>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</si>
  <si>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</si>
  <si>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</si>
  <si>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</si>
  <si>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</si>
  <si>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Приобретение семян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</si>
  <si>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</si>
  <si>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</si>
  <si>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</si>
  <si>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</si>
  <si>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</si>
  <si>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</si>
  <si>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</si>
  <si>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</si>
  <si>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</si>
  <si>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пшеница</t>
  </si>
  <si>
    <t>ячмень</t>
  </si>
  <si>
    <t>овес</t>
  </si>
  <si>
    <t>соя</t>
  </si>
  <si>
    <t>рис</t>
  </si>
  <si>
    <t>картофель</t>
  </si>
  <si>
    <t>кукуруза</t>
  </si>
  <si>
    <t>2023 г</t>
  </si>
  <si>
    <t>2024 г</t>
  </si>
  <si>
    <t>план</t>
  </si>
  <si>
    <t>факт</t>
  </si>
  <si>
    <t xml:space="preserve">остаток с сева 2023 </t>
  </si>
  <si>
    <t>элита</t>
  </si>
  <si>
    <t>супер элита</t>
  </si>
  <si>
    <t>супер супер элита</t>
  </si>
  <si>
    <t>F1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</si>
  <si>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</si>
  <si>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</si>
  <si>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</si>
  <si>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</si>
  <si>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</si>
  <si>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</si>
  <si>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</si>
  <si>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</si>
  <si>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</si>
  <si>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</si>
  <si>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</si>
  <si>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</si>
  <si>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</si>
  <si>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</si>
  <si>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</si>
  <si>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</si>
  <si>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</si>
  <si>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</si>
  <si>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</si>
  <si>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</si>
  <si>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</si>
  <si>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</si>
  <si>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</si>
  <si>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</si>
  <si>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</si>
  <si>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</si>
  <si>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</si>
  <si>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</si>
  <si>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</si>
  <si>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</si>
  <si>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</si>
  <si>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</si>
  <si>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</si>
  <si>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</si>
  <si>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</si>
  <si>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</si>
  <si>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</si>
  <si>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</si>
  <si>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</si>
  <si>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</si>
  <si>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</si>
  <si>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</si>
  <si>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</si>
  <si>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</si>
  <si>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</si>
  <si>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</si>
  <si>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</si>
  <si>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</si>
  <si>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</si>
  <si>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20.02.2023</t>
  </si>
  <si>
    <t>Начальник отдела</t>
  </si>
  <si>
    <t>Калиновский В.В.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</si>
</sst>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5" fontId="10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11" fillId="0" borderId="1" xfId="20" applyFont="1" applyFill="1" applyBorder="1" applyAlignment="1">
      <alignment horizontal="left" vertical="center" wrapText="1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0" fillId="0" borderId="1" xfId="20" applyNumberFormat="1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7" fontId="10" fillId="0" borderId="4" xfId="20" applyNumberFormat="1" applyFont="1" applyFill="1" applyBorder="1" applyAlignment="1">
      <alignment horizontal="center" vertical="center"/>
      <protection/>
    </xf>
    <xf numFmtId="164" fontId="10" fillId="0" borderId="1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/>
    </xf>
    <xf numFmtId="165" fontId="4" fillId="0" borderId="1" xfId="20" applyNumberFormat="1" applyFont="1" applyFill="1" applyBorder="1" applyAlignment="1">
      <alignment horizontal="center" vertical="center"/>
      <protection/>
    </xf>
    <xf numFmtId="168" fontId="5" fillId="0" borderId="1" xfId="20" applyNumberFormat="1" applyFont="1" applyFill="1" applyBorder="1" applyAlignment="1">
      <alignment horizontal="center" vertical="center"/>
      <protection/>
    </xf>
    <xf numFmtId="169" fontId="5" fillId="0" borderId="1" xfId="20" applyNumberFormat="1" applyFont="1" applyFill="1" applyBorder="1" applyAlignment="1">
      <alignment horizontal="center" vertical="center"/>
      <protection/>
    </xf>
    <xf numFmtId="170" fontId="5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2" fillId="0" borderId="2" xfId="20" applyFont="1" applyFill="1" applyBorder="1">
      <alignment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20" applyNumberFormat="1" applyFont="1" applyFill="1" applyBorder="1" applyAlignment="1">
      <alignment horizontal="center" vertical="center"/>
      <protection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:A65536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5" style="1" customWidth="1"/>
    <col min="20" max="35" width="8.83203125" style="1" customWidth="1"/>
    <col min="36" max="133" width="9.16015625" style="3" customWidth="1"/>
    <col min="134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 t="s">
        <v>9</v>
      </c>
      <c r="AI4" s="11"/>
      <c r="AJ4" s="11"/>
      <c r="AK4" s="11" t="s">
        <v>10</v>
      </c>
      <c r="AL4" s="11"/>
      <c r="AM4" s="11"/>
      <c r="AN4" s="11" t="s">
        <v>11</v>
      </c>
      <c r="AO4" s="11"/>
      <c r="AP4" s="11"/>
      <c r="AQ4" s="11" t="s">
        <v>12</v>
      </c>
      <c r="AR4" s="11"/>
      <c r="AS4" s="11"/>
      <c r="AT4" s="11"/>
      <c r="AU4" s="11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2" t="s">
        <v>13</v>
      </c>
      <c r="C5" s="12"/>
      <c r="D5" s="13" t="s">
        <v>14</v>
      </c>
      <c r="E5" s="13" t="s">
        <v>15</v>
      </c>
      <c r="F5" s="13" t="s">
        <v>16</v>
      </c>
      <c r="G5" s="7"/>
      <c r="H5" s="7"/>
      <c r="I5" s="13" t="s">
        <v>13</v>
      </c>
      <c r="J5" s="13" t="s">
        <v>14</v>
      </c>
      <c r="K5" s="13" t="s">
        <v>17</v>
      </c>
      <c r="L5" s="13" t="s">
        <v>16</v>
      </c>
      <c r="M5" s="7"/>
      <c r="N5" s="7"/>
      <c r="O5" s="8"/>
      <c r="P5" s="8"/>
      <c r="Q5" s="8"/>
      <c r="R5" s="9"/>
      <c r="S5" s="9"/>
      <c r="T5" s="10" t="s">
        <v>18</v>
      </c>
      <c r="U5" s="10"/>
      <c r="V5" s="10" t="s">
        <v>19</v>
      </c>
      <c r="W5" s="10"/>
      <c r="X5" s="10" t="s">
        <v>20</v>
      </c>
      <c r="Y5" s="10"/>
      <c r="Z5" s="10" t="s">
        <v>21</v>
      </c>
      <c r="AA5" s="10"/>
      <c r="AB5" s="10" t="s">
        <v>22</v>
      </c>
      <c r="AC5" s="10"/>
      <c r="AD5" s="10" t="s">
        <v>23</v>
      </c>
      <c r="AE5" s="10"/>
      <c r="AF5" s="10"/>
      <c r="AG5" s="10" t="s">
        <v>24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4" t="s">
        <v>25</v>
      </c>
      <c r="C6" s="14" t="s">
        <v>26</v>
      </c>
      <c r="D6" s="13"/>
      <c r="E6" s="13"/>
      <c r="F6" s="13"/>
      <c r="G6" s="13"/>
      <c r="H6" s="7"/>
      <c r="I6" s="13"/>
      <c r="J6" s="13"/>
      <c r="K6" s="13"/>
      <c r="L6" s="13"/>
      <c r="M6" s="7"/>
      <c r="N6" s="7"/>
      <c r="O6" s="15" t="s">
        <v>27</v>
      </c>
      <c r="P6" s="15" t="s">
        <v>28</v>
      </c>
      <c r="Q6" s="15" t="s">
        <v>29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4"/>
      <c r="C7" s="14"/>
      <c r="D7" s="13"/>
      <c r="E7" s="13"/>
      <c r="F7" s="13"/>
      <c r="G7" s="13">
        <v>2023</v>
      </c>
      <c r="H7" s="13">
        <v>2024</v>
      </c>
      <c r="I7" s="13">
        <v>2024</v>
      </c>
      <c r="J7" s="13"/>
      <c r="K7" s="13"/>
      <c r="L7" s="13"/>
      <c r="M7" s="13">
        <v>2023</v>
      </c>
      <c r="N7" s="13">
        <v>2024</v>
      </c>
      <c r="O7" s="15"/>
      <c r="P7" s="15"/>
      <c r="Q7" s="15"/>
      <c r="R7" s="9"/>
      <c r="S7" s="9"/>
      <c r="T7" s="10" t="s">
        <v>30</v>
      </c>
      <c r="U7" s="10" t="s">
        <v>31</v>
      </c>
      <c r="V7" s="10" t="s">
        <v>30</v>
      </c>
      <c r="W7" s="10" t="s">
        <v>31</v>
      </c>
      <c r="X7" s="10" t="s">
        <v>30</v>
      </c>
      <c r="Y7" s="10" t="s">
        <v>31</v>
      </c>
      <c r="Z7" s="10" t="s">
        <v>30</v>
      </c>
      <c r="AA7" s="10" t="s">
        <v>31</v>
      </c>
      <c r="AB7" s="10" t="s">
        <v>30</v>
      </c>
      <c r="AC7" s="10" t="s">
        <v>31</v>
      </c>
      <c r="AD7" s="10" t="s">
        <v>30</v>
      </c>
      <c r="AE7" s="10" t="s">
        <v>31</v>
      </c>
      <c r="AF7" s="10" t="s">
        <v>32</v>
      </c>
      <c r="AG7" s="10" t="s">
        <v>33</v>
      </c>
      <c r="AH7" s="16" t="s">
        <v>34</v>
      </c>
      <c r="AI7" s="17" t="s">
        <v>35</v>
      </c>
      <c r="AJ7" s="17" t="s">
        <v>36</v>
      </c>
      <c r="AK7" s="16" t="s">
        <v>34</v>
      </c>
      <c r="AL7" s="17" t="s">
        <v>35</v>
      </c>
      <c r="AM7" s="17" t="s">
        <v>37</v>
      </c>
      <c r="AN7" s="16" t="s">
        <v>34</v>
      </c>
      <c r="AO7" s="17" t="s">
        <v>35</v>
      </c>
      <c r="AP7" s="17" t="s">
        <v>36</v>
      </c>
      <c r="AQ7" s="16" t="s">
        <v>34</v>
      </c>
      <c r="AR7" s="16" t="s">
        <v>38</v>
      </c>
      <c r="AS7" s="16"/>
      <c r="AT7" s="16" t="s">
        <v>39</v>
      </c>
      <c r="AU7" s="17" t="s">
        <v>36</v>
      </c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5"/>
      <c r="Q8" s="15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 t="s">
        <v>40</v>
      </c>
      <c r="AS8" s="16" t="s">
        <v>41</v>
      </c>
      <c r="AT8" s="16"/>
      <c r="AU8" s="17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8" t="s">
        <v>42</v>
      </c>
      <c r="C9" s="18" t="s">
        <v>42</v>
      </c>
      <c r="D9" s="19" t="s">
        <v>43</v>
      </c>
      <c r="E9" s="19" t="s">
        <v>43</v>
      </c>
      <c r="F9" s="19" t="s">
        <v>43</v>
      </c>
      <c r="G9" s="6" t="s">
        <v>44</v>
      </c>
      <c r="H9" s="6" t="s">
        <v>44</v>
      </c>
      <c r="I9" s="18" t="s">
        <v>42</v>
      </c>
      <c r="J9" s="19" t="s">
        <v>43</v>
      </c>
      <c r="K9" s="19" t="s">
        <v>43</v>
      </c>
      <c r="L9" s="19" t="s">
        <v>43</v>
      </c>
      <c r="M9" s="6" t="s">
        <v>44</v>
      </c>
      <c r="N9" s="6" t="s">
        <v>44</v>
      </c>
      <c r="O9" s="20" t="s">
        <v>45</v>
      </c>
      <c r="P9" s="20" t="s">
        <v>45</v>
      </c>
      <c r="Q9" s="20" t="s">
        <v>45</v>
      </c>
      <c r="R9" s="21" t="s">
        <v>46</v>
      </c>
      <c r="S9" s="21" t="s">
        <v>45</v>
      </c>
      <c r="T9" s="22" t="s">
        <v>45</v>
      </c>
      <c r="U9" s="22" t="s">
        <v>45</v>
      </c>
      <c r="V9" s="22" t="s">
        <v>45</v>
      </c>
      <c r="W9" s="22" t="s">
        <v>45</v>
      </c>
      <c r="X9" s="22" t="s">
        <v>45</v>
      </c>
      <c r="Y9" s="22" t="s">
        <v>45</v>
      </c>
      <c r="Z9" s="22" t="s">
        <v>45</v>
      </c>
      <c r="AA9" s="22" t="s">
        <v>45</v>
      </c>
      <c r="AB9" s="22" t="s">
        <v>45</v>
      </c>
      <c r="AC9" s="22" t="s">
        <v>45</v>
      </c>
      <c r="AD9" s="22" t="s">
        <v>45</v>
      </c>
      <c r="AE9" s="22" t="s">
        <v>45</v>
      </c>
      <c r="AF9" s="22" t="s">
        <v>45</v>
      </c>
      <c r="AG9" s="22" t="s">
        <v>45</v>
      </c>
      <c r="AH9" s="23" t="s">
        <v>47</v>
      </c>
      <c r="AI9" s="23" t="s">
        <v>47</v>
      </c>
      <c r="AJ9" s="23" t="s">
        <v>47</v>
      </c>
      <c r="AK9" s="23" t="s">
        <v>47</v>
      </c>
      <c r="AL9" s="23" t="s">
        <v>47</v>
      </c>
      <c r="AM9" s="23" t="s">
        <v>47</v>
      </c>
      <c r="AN9" s="23" t="s">
        <v>47</v>
      </c>
      <c r="AO9" s="23" t="s">
        <v>47</v>
      </c>
      <c r="AP9" s="23" t="s">
        <v>47</v>
      </c>
      <c r="AQ9" s="23" t="s">
        <v>47</v>
      </c>
      <c r="AR9" s="23" t="s">
        <v>47</v>
      </c>
      <c r="AS9" s="23" t="s">
        <v>47</v>
      </c>
      <c r="AT9" s="23" t="s">
        <v>47</v>
      </c>
      <c r="AU9" s="23" t="s">
        <v>47</v>
      </c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24" t="s">
        <v>48</v>
      </c>
      <c r="B10" s="25"/>
      <c r="C10" s="25"/>
      <c r="D10" s="26"/>
      <c r="E10" s="26"/>
      <c r="F10" s="26"/>
      <c r="G10" s="27"/>
      <c r="H10" s="27"/>
      <c r="I10" s="28">
        <f aca="true" t="shared" si="0" ref="I10:I12">J10/N10*100</f>
        <v>12.08695652173913</v>
      </c>
      <c r="J10" s="25">
        <v>13.9</v>
      </c>
      <c r="K10" s="25">
        <v>13</v>
      </c>
      <c r="L10" s="25">
        <v>180.7</v>
      </c>
      <c r="M10" s="27">
        <v>104</v>
      </c>
      <c r="N10" s="27">
        <v>115</v>
      </c>
      <c r="O10" s="29">
        <v>1018</v>
      </c>
      <c r="P10" s="30">
        <v>949.6</v>
      </c>
      <c r="Q10" s="30">
        <v>160</v>
      </c>
      <c r="R10" s="31"/>
      <c r="S10" s="31"/>
      <c r="T10" s="31"/>
      <c r="U10" s="31"/>
      <c r="V10" s="31"/>
      <c r="W10" s="31"/>
      <c r="X10" s="31"/>
      <c r="Y10" s="31"/>
      <c r="Z10" s="31">
        <v>1</v>
      </c>
      <c r="AA10" s="31"/>
      <c r="AB10" s="31"/>
      <c r="AC10" s="31"/>
      <c r="AD10" s="31"/>
      <c r="AE10" s="31">
        <v>8</v>
      </c>
      <c r="AF10" s="31"/>
      <c r="AG10" s="31">
        <v>8.6</v>
      </c>
      <c r="AH10" s="21">
        <v>58</v>
      </c>
      <c r="AI10" s="21">
        <v>53</v>
      </c>
      <c r="AJ10" s="21">
        <v>5</v>
      </c>
      <c r="AK10" s="21">
        <v>18</v>
      </c>
      <c r="AL10" s="21">
        <v>18</v>
      </c>
      <c r="AM10" s="21"/>
      <c r="AN10" s="21">
        <v>20</v>
      </c>
      <c r="AO10" s="21">
        <v>20</v>
      </c>
      <c r="AP10" s="21"/>
      <c r="AQ10" s="21">
        <v>12</v>
      </c>
      <c r="AR10" s="21">
        <v>12</v>
      </c>
      <c r="AS10" s="21"/>
      <c r="AT10" s="21">
        <v>12</v>
      </c>
      <c r="AU10" s="21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" customFormat="1" ht="17.25" customHeight="1">
      <c r="A11" s="24" t="s">
        <v>49</v>
      </c>
      <c r="B11" s="25">
        <v>19.1</v>
      </c>
      <c r="C11" s="25">
        <f>D11/H11*100</f>
        <v>16.049382716049383</v>
      </c>
      <c r="D11" s="26">
        <v>26</v>
      </c>
      <c r="E11" s="26">
        <v>25</v>
      </c>
      <c r="F11" s="26">
        <v>453</v>
      </c>
      <c r="G11" s="27">
        <v>162</v>
      </c>
      <c r="H11" s="27">
        <v>162</v>
      </c>
      <c r="I11" s="28">
        <f t="shared" si="0"/>
        <v>6.59090909090909</v>
      </c>
      <c r="J11" s="29">
        <v>2.9</v>
      </c>
      <c r="K11" s="29">
        <v>2.9</v>
      </c>
      <c r="L11" s="25">
        <v>56</v>
      </c>
      <c r="M11" s="27">
        <v>44</v>
      </c>
      <c r="N11" s="27">
        <v>44</v>
      </c>
      <c r="O11" s="29">
        <v>237</v>
      </c>
      <c r="P11" s="30">
        <v>138</v>
      </c>
      <c r="Q11" s="30">
        <v>80</v>
      </c>
      <c r="R11" s="31"/>
      <c r="S11" s="31"/>
      <c r="T11" s="31"/>
      <c r="U11" s="31"/>
      <c r="V11" s="31"/>
      <c r="W11" s="31"/>
      <c r="X11" s="31"/>
      <c r="Y11" s="31"/>
      <c r="Z11" s="31">
        <v>2</v>
      </c>
      <c r="AA11" s="31"/>
      <c r="AB11" s="31"/>
      <c r="AC11" s="31"/>
      <c r="AD11" s="31">
        <v>42</v>
      </c>
      <c r="AE11" s="31"/>
      <c r="AF11" s="31"/>
      <c r="AG11" s="31"/>
      <c r="AH11" s="21">
        <v>62</v>
      </c>
      <c r="AI11" s="21">
        <v>53</v>
      </c>
      <c r="AJ11" s="21">
        <v>9</v>
      </c>
      <c r="AK11" s="21">
        <v>28</v>
      </c>
      <c r="AL11" s="21">
        <v>28</v>
      </c>
      <c r="AM11" s="21"/>
      <c r="AN11" s="21">
        <v>19</v>
      </c>
      <c r="AO11" s="21">
        <v>19</v>
      </c>
      <c r="AP11" s="21"/>
      <c r="AQ11" s="21">
        <v>54</v>
      </c>
      <c r="AR11" s="21">
        <v>25</v>
      </c>
      <c r="AS11" s="21">
        <v>29</v>
      </c>
      <c r="AT11" s="21">
        <v>44</v>
      </c>
      <c r="AU11" s="21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50</v>
      </c>
      <c r="B12" s="28"/>
      <c r="C12" s="25"/>
      <c r="D12" s="34"/>
      <c r="E12" s="34"/>
      <c r="F12" s="34"/>
      <c r="G12" s="35"/>
      <c r="H12" s="35"/>
      <c r="I12" s="28">
        <f t="shared" si="0"/>
        <v>16.872037914691944</v>
      </c>
      <c r="J12" s="34">
        <v>35.6</v>
      </c>
      <c r="K12" s="34">
        <v>34.6</v>
      </c>
      <c r="L12" s="28">
        <v>612</v>
      </c>
      <c r="M12" s="35">
        <v>211</v>
      </c>
      <c r="N12" s="35">
        <v>211</v>
      </c>
      <c r="O12" s="36"/>
      <c r="P12" s="37"/>
      <c r="Q12" s="37"/>
      <c r="R12" s="38">
        <v>220</v>
      </c>
      <c r="S12" s="38">
        <v>110</v>
      </c>
      <c r="T12" s="38"/>
      <c r="U12" s="38"/>
      <c r="V12" s="38">
        <v>10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>
        <v>20</v>
      </c>
      <c r="AI12" s="39">
        <v>8</v>
      </c>
      <c r="AJ12" s="39">
        <v>12</v>
      </c>
      <c r="AK12" s="39">
        <v>9</v>
      </c>
      <c r="AL12" s="39">
        <v>9</v>
      </c>
      <c r="AM12" s="39"/>
      <c r="AN12" s="39">
        <v>4</v>
      </c>
      <c r="AO12" s="39">
        <v>2</v>
      </c>
      <c r="AP12" s="39">
        <v>2</v>
      </c>
      <c r="AQ12" s="39">
        <v>6</v>
      </c>
      <c r="AR12" s="39">
        <v>5</v>
      </c>
      <c r="AS12" s="39">
        <v>1</v>
      </c>
      <c r="AT12" s="39">
        <v>6</v>
      </c>
      <c r="AU12" s="39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" customFormat="1" ht="18.75" customHeight="1">
      <c r="A13" s="24" t="s">
        <v>51</v>
      </c>
      <c r="B13" s="25"/>
      <c r="C13" s="25"/>
      <c r="D13" s="26"/>
      <c r="E13" s="26"/>
      <c r="F13" s="26"/>
      <c r="G13" s="27"/>
      <c r="H13" s="27"/>
      <c r="I13" s="28"/>
      <c r="J13" s="27"/>
      <c r="K13" s="27"/>
      <c r="L13" s="41"/>
      <c r="M13" s="27"/>
      <c r="N13" s="27"/>
      <c r="O13" s="29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1">
        <v>17</v>
      </c>
      <c r="AI13" s="21">
        <v>17</v>
      </c>
      <c r="AJ13" s="21"/>
      <c r="AK13" s="21">
        <v>7</v>
      </c>
      <c r="AL13" s="21">
        <v>7</v>
      </c>
      <c r="AM13" s="21"/>
      <c r="AN13" s="21">
        <v>5</v>
      </c>
      <c r="AO13" s="21">
        <v>5</v>
      </c>
      <c r="AP13" s="21"/>
      <c r="AQ13" s="21">
        <v>2</v>
      </c>
      <c r="AR13" s="21"/>
      <c r="AS13" s="21"/>
      <c r="AT13" s="21">
        <v>2</v>
      </c>
      <c r="AU13" s="21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" customFormat="1" ht="18" customHeight="1">
      <c r="A14" s="24" t="s">
        <v>52</v>
      </c>
      <c r="B14" s="25"/>
      <c r="C14" s="25"/>
      <c r="D14" s="26"/>
      <c r="E14" s="26"/>
      <c r="F14" s="26"/>
      <c r="G14" s="27"/>
      <c r="H14" s="27"/>
      <c r="I14" s="28"/>
      <c r="J14" s="27"/>
      <c r="K14" s="27"/>
      <c r="L14" s="41"/>
      <c r="M14" s="27"/>
      <c r="N14" s="27"/>
      <c r="O14" s="29">
        <v>568</v>
      </c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1">
        <v>67</v>
      </c>
      <c r="AI14" s="21">
        <v>61</v>
      </c>
      <c r="AJ14" s="21">
        <v>6</v>
      </c>
      <c r="AK14" s="21">
        <v>30</v>
      </c>
      <c r="AL14" s="21">
        <v>26</v>
      </c>
      <c r="AM14" s="21">
        <v>4</v>
      </c>
      <c r="AN14" s="21">
        <v>34</v>
      </c>
      <c r="AO14" s="21">
        <v>31</v>
      </c>
      <c r="AP14" s="21">
        <v>3</v>
      </c>
      <c r="AQ14" s="21">
        <v>28</v>
      </c>
      <c r="AR14" s="21">
        <v>11</v>
      </c>
      <c r="AS14" s="21">
        <v>17</v>
      </c>
      <c r="AT14" s="21">
        <v>24</v>
      </c>
      <c r="AU14" s="21">
        <v>4</v>
      </c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" customFormat="1" ht="19.5" customHeight="1">
      <c r="A15" s="24" t="s">
        <v>53</v>
      </c>
      <c r="B15" s="25"/>
      <c r="C15" s="25"/>
      <c r="D15" s="26"/>
      <c r="E15" s="26"/>
      <c r="F15" s="26"/>
      <c r="G15" s="27"/>
      <c r="H15" s="27"/>
      <c r="I15" s="28">
        <f aca="true" t="shared" si="1" ref="I15:I16">J15/N15*100</f>
        <v>16</v>
      </c>
      <c r="J15" s="25">
        <v>1.6</v>
      </c>
      <c r="K15" s="25">
        <v>1.6</v>
      </c>
      <c r="L15" s="25">
        <v>28.8</v>
      </c>
      <c r="M15" s="27">
        <v>10</v>
      </c>
      <c r="N15" s="27">
        <v>10</v>
      </c>
      <c r="O15" s="29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1">
        <v>13</v>
      </c>
      <c r="AI15" s="21">
        <v>13</v>
      </c>
      <c r="AJ15" s="21"/>
      <c r="AK15" s="21">
        <v>7</v>
      </c>
      <c r="AL15" s="21">
        <v>7</v>
      </c>
      <c r="AM15" s="21"/>
      <c r="AN15" s="21">
        <v>4</v>
      </c>
      <c r="AO15" s="21">
        <v>4</v>
      </c>
      <c r="AP15" s="21"/>
      <c r="AQ15" s="21">
        <v>8</v>
      </c>
      <c r="AR15" s="21">
        <v>2</v>
      </c>
      <c r="AS15" s="21">
        <v>6</v>
      </c>
      <c r="AT15" s="21">
        <v>8</v>
      </c>
      <c r="AU15" s="21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" customFormat="1" ht="21.75" customHeight="1">
      <c r="A16" s="24" t="s">
        <v>54</v>
      </c>
      <c r="B16" s="25">
        <v>11.1</v>
      </c>
      <c r="C16" s="25">
        <f>D16/H16*100</f>
        <v>9.088888888888889</v>
      </c>
      <c r="D16" s="42">
        <v>16.36</v>
      </c>
      <c r="E16" s="42">
        <v>14.72</v>
      </c>
      <c r="F16" s="43">
        <v>302.6</v>
      </c>
      <c r="G16" s="27">
        <v>293</v>
      </c>
      <c r="H16" s="27">
        <v>180</v>
      </c>
      <c r="I16" s="25">
        <f t="shared" si="1"/>
        <v>13.040000000000001</v>
      </c>
      <c r="J16" s="44">
        <v>16.3</v>
      </c>
      <c r="K16" s="44">
        <v>14.6</v>
      </c>
      <c r="L16" s="25">
        <v>288</v>
      </c>
      <c r="M16" s="27">
        <v>125</v>
      </c>
      <c r="N16" s="27">
        <v>125</v>
      </c>
      <c r="O16" s="29">
        <v>1285.2</v>
      </c>
      <c r="P16" s="30">
        <v>430</v>
      </c>
      <c r="Q16" s="30"/>
      <c r="R16" s="31">
        <v>710</v>
      </c>
      <c r="S16" s="31">
        <v>5680</v>
      </c>
      <c r="T16" s="31"/>
      <c r="U16" s="31">
        <v>5</v>
      </c>
      <c r="V16" s="31"/>
      <c r="W16" s="31"/>
      <c r="X16" s="31"/>
      <c r="Y16" s="31"/>
      <c r="Z16" s="31">
        <v>3</v>
      </c>
      <c r="AA16" s="31"/>
      <c r="AB16" s="31"/>
      <c r="AC16" s="31"/>
      <c r="AD16" s="31"/>
      <c r="AE16" s="31"/>
      <c r="AF16" s="31"/>
      <c r="AG16" s="31">
        <v>56.4</v>
      </c>
      <c r="AH16" s="21">
        <v>152</v>
      </c>
      <c r="AI16" s="21">
        <v>144</v>
      </c>
      <c r="AJ16" s="21">
        <v>8</v>
      </c>
      <c r="AK16" s="21">
        <v>97</v>
      </c>
      <c r="AL16" s="21">
        <v>89</v>
      </c>
      <c r="AM16" s="21">
        <v>8</v>
      </c>
      <c r="AN16" s="21">
        <v>59</v>
      </c>
      <c r="AO16" s="21">
        <v>50</v>
      </c>
      <c r="AP16" s="21">
        <v>9</v>
      </c>
      <c r="AQ16" s="21">
        <v>45</v>
      </c>
      <c r="AR16" s="21"/>
      <c r="AS16" s="21"/>
      <c r="AT16" s="21">
        <v>41</v>
      </c>
      <c r="AU16" s="21">
        <v>4</v>
      </c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" customFormat="1" ht="19.5" customHeight="1">
      <c r="A17" s="24" t="s">
        <v>55</v>
      </c>
      <c r="B17" s="25"/>
      <c r="C17" s="25"/>
      <c r="D17" s="26"/>
      <c r="E17" s="26"/>
      <c r="F17" s="26"/>
      <c r="G17" s="27"/>
      <c r="H17" s="27"/>
      <c r="I17" s="25"/>
      <c r="J17" s="27"/>
      <c r="K17" s="27"/>
      <c r="L17" s="41"/>
      <c r="M17" s="27"/>
      <c r="N17" s="27"/>
      <c r="O17" s="29">
        <v>184</v>
      </c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1">
        <v>61</v>
      </c>
      <c r="AI17" s="21">
        <v>57</v>
      </c>
      <c r="AJ17" s="21">
        <v>4</v>
      </c>
      <c r="AK17" s="21">
        <v>34</v>
      </c>
      <c r="AL17" s="21">
        <v>33</v>
      </c>
      <c r="AM17" s="21">
        <v>1</v>
      </c>
      <c r="AN17" s="21">
        <v>30</v>
      </c>
      <c r="AO17" s="21">
        <v>30</v>
      </c>
      <c r="AP17" s="21"/>
      <c r="AQ17" s="21">
        <v>19</v>
      </c>
      <c r="AR17" s="21">
        <v>19</v>
      </c>
      <c r="AS17" s="21"/>
      <c r="AT17" s="21">
        <v>18</v>
      </c>
      <c r="AU17" s="21">
        <v>1</v>
      </c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" customFormat="1" ht="21.75" customHeight="1">
      <c r="A18" s="24" t="s">
        <v>56</v>
      </c>
      <c r="B18" s="25"/>
      <c r="C18" s="25"/>
      <c r="D18" s="26"/>
      <c r="E18" s="26"/>
      <c r="F18" s="26"/>
      <c r="G18" s="27"/>
      <c r="H18" s="27"/>
      <c r="I18" s="25">
        <f aca="true" t="shared" si="2" ref="I18:I22">J18/N18*100</f>
        <v>2.5</v>
      </c>
      <c r="J18" s="25">
        <v>0.5</v>
      </c>
      <c r="K18" s="25">
        <v>0.5</v>
      </c>
      <c r="L18" s="25">
        <v>9</v>
      </c>
      <c r="M18" s="27">
        <v>20</v>
      </c>
      <c r="N18" s="27">
        <v>20</v>
      </c>
      <c r="O18" s="29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1">
        <v>24</v>
      </c>
      <c r="AI18" s="21">
        <v>24</v>
      </c>
      <c r="AJ18" s="21"/>
      <c r="AK18" s="21">
        <v>16</v>
      </c>
      <c r="AL18" s="21">
        <v>16</v>
      </c>
      <c r="AM18" s="21"/>
      <c r="AN18" s="21">
        <v>5</v>
      </c>
      <c r="AO18" s="21">
        <v>5</v>
      </c>
      <c r="AP18" s="21"/>
      <c r="AQ18" s="21">
        <v>11</v>
      </c>
      <c r="AR18" s="21"/>
      <c r="AS18" s="21"/>
      <c r="AT18" s="21">
        <v>11</v>
      </c>
      <c r="AU18" s="21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2" customFormat="1" ht="20.25" customHeight="1">
      <c r="A19" s="24" t="s">
        <v>57</v>
      </c>
      <c r="B19" s="25"/>
      <c r="C19" s="25"/>
      <c r="D19" s="26"/>
      <c r="E19" s="26"/>
      <c r="F19" s="26"/>
      <c r="G19" s="27"/>
      <c r="H19" s="27"/>
      <c r="I19" s="25">
        <f t="shared" si="2"/>
        <v>7.6923076923076925</v>
      </c>
      <c r="J19" s="26">
        <v>5</v>
      </c>
      <c r="K19" s="26">
        <v>4.5</v>
      </c>
      <c r="L19" s="25">
        <v>90</v>
      </c>
      <c r="M19" s="27">
        <v>55</v>
      </c>
      <c r="N19" s="27">
        <v>65</v>
      </c>
      <c r="O19" s="29">
        <v>1500</v>
      </c>
      <c r="P19" s="30">
        <v>1572</v>
      </c>
      <c r="Q19" s="30">
        <v>7</v>
      </c>
      <c r="R19" s="31"/>
      <c r="S19" s="31"/>
      <c r="T19" s="31"/>
      <c r="U19" s="31"/>
      <c r="V19" s="31"/>
      <c r="W19" s="31"/>
      <c r="X19" s="31"/>
      <c r="Y19" s="31"/>
      <c r="Z19" s="31">
        <v>15</v>
      </c>
      <c r="AA19" s="31"/>
      <c r="AB19" s="31"/>
      <c r="AC19" s="31"/>
      <c r="AD19" s="31">
        <v>50</v>
      </c>
      <c r="AE19" s="31"/>
      <c r="AF19" s="31"/>
      <c r="AG19" s="31"/>
      <c r="AH19" s="21">
        <v>211</v>
      </c>
      <c r="AI19" s="21"/>
      <c r="AJ19" s="21"/>
      <c r="AK19" s="21">
        <v>154</v>
      </c>
      <c r="AL19" s="21">
        <v>120</v>
      </c>
      <c r="AM19" s="21">
        <v>34</v>
      </c>
      <c r="AN19" s="21">
        <v>120</v>
      </c>
      <c r="AO19" s="21">
        <v>100</v>
      </c>
      <c r="AP19" s="21">
        <v>20</v>
      </c>
      <c r="AQ19" s="21">
        <v>71</v>
      </c>
      <c r="AR19" s="21">
        <v>50</v>
      </c>
      <c r="AS19" s="21">
        <v>21</v>
      </c>
      <c r="AT19" s="21">
        <v>59</v>
      </c>
      <c r="AU19" s="21">
        <v>12</v>
      </c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" customFormat="1" ht="18.75" customHeight="1">
      <c r="A20" s="24" t="s">
        <v>58</v>
      </c>
      <c r="B20" s="25"/>
      <c r="C20" s="25"/>
      <c r="D20" s="26"/>
      <c r="E20" s="26"/>
      <c r="F20" s="26"/>
      <c r="G20" s="27"/>
      <c r="H20" s="27"/>
      <c r="I20" s="25">
        <f t="shared" si="2"/>
        <v>22.476635514018692</v>
      </c>
      <c r="J20" s="26">
        <v>24.05</v>
      </c>
      <c r="K20" s="26">
        <v>21.89</v>
      </c>
      <c r="L20" s="25">
        <v>508.82</v>
      </c>
      <c r="M20" s="27">
        <v>100</v>
      </c>
      <c r="N20" s="27">
        <v>107</v>
      </c>
      <c r="O20" s="29">
        <v>9262.1</v>
      </c>
      <c r="P20" s="30">
        <v>1000</v>
      </c>
      <c r="Q20" s="30"/>
      <c r="R20" s="31">
        <v>131</v>
      </c>
      <c r="S20" s="31">
        <v>1310</v>
      </c>
      <c r="T20" s="31"/>
      <c r="U20" s="31"/>
      <c r="V20" s="31">
        <v>10</v>
      </c>
      <c r="W20" s="31"/>
      <c r="X20" s="31">
        <v>10</v>
      </c>
      <c r="Y20" s="31"/>
      <c r="Z20" s="31">
        <v>199</v>
      </c>
      <c r="AA20" s="31"/>
      <c r="AB20" s="31"/>
      <c r="AC20" s="31"/>
      <c r="AD20" s="31"/>
      <c r="AE20" s="31"/>
      <c r="AF20" s="31"/>
      <c r="AG20" s="31">
        <v>345.5</v>
      </c>
      <c r="AH20" s="21">
        <v>206</v>
      </c>
      <c r="AI20" s="21">
        <v>197</v>
      </c>
      <c r="AJ20" s="21">
        <v>7</v>
      </c>
      <c r="AK20" s="21">
        <v>86</v>
      </c>
      <c r="AL20" s="21">
        <v>86</v>
      </c>
      <c r="AM20" s="21"/>
      <c r="AN20" s="21">
        <v>80</v>
      </c>
      <c r="AO20" s="21">
        <v>72</v>
      </c>
      <c r="AP20" s="21">
        <v>8</v>
      </c>
      <c r="AQ20" s="21">
        <v>84</v>
      </c>
      <c r="AR20" s="21">
        <v>75</v>
      </c>
      <c r="AS20" s="21">
        <v>9</v>
      </c>
      <c r="AT20" s="21">
        <v>84</v>
      </c>
      <c r="AU20" s="21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" customFormat="1" ht="18.75" customHeight="1">
      <c r="A21" s="24" t="s">
        <v>59</v>
      </c>
      <c r="B21" s="25" t="s">
        <v>60</v>
      </c>
      <c r="C21" s="25"/>
      <c r="D21" s="26"/>
      <c r="E21" s="26"/>
      <c r="F21" s="26"/>
      <c r="G21" s="27"/>
      <c r="H21" s="27"/>
      <c r="I21" s="25">
        <f t="shared" si="2"/>
        <v>16.063694267515924</v>
      </c>
      <c r="J21" s="29">
        <v>25.22</v>
      </c>
      <c r="K21" s="29">
        <v>25.22</v>
      </c>
      <c r="L21" s="25">
        <v>450</v>
      </c>
      <c r="M21" s="27">
        <v>170</v>
      </c>
      <c r="N21" s="27">
        <v>157</v>
      </c>
      <c r="O21" s="29">
        <v>138</v>
      </c>
      <c r="P21" s="30"/>
      <c r="Q21" s="30"/>
      <c r="R21" s="31">
        <v>69</v>
      </c>
      <c r="S21" s="31">
        <v>1926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1">
        <v>45</v>
      </c>
      <c r="AI21" s="21">
        <v>44</v>
      </c>
      <c r="AJ21" s="21">
        <v>1</v>
      </c>
      <c r="AK21" s="21">
        <v>13</v>
      </c>
      <c r="AL21" s="21">
        <v>13</v>
      </c>
      <c r="AM21" s="21"/>
      <c r="AN21" s="21">
        <v>5</v>
      </c>
      <c r="AO21" s="21">
        <v>4</v>
      </c>
      <c r="AP21" s="21">
        <v>1</v>
      </c>
      <c r="AQ21" s="21">
        <v>19</v>
      </c>
      <c r="AR21" s="21">
        <v>7</v>
      </c>
      <c r="AS21" s="21">
        <v>12</v>
      </c>
      <c r="AT21" s="21">
        <v>19</v>
      </c>
      <c r="AU21" s="21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" customFormat="1" ht="18.75" customHeight="1">
      <c r="A22" s="24" t="s">
        <v>61</v>
      </c>
      <c r="B22" s="25"/>
      <c r="C22" s="25"/>
      <c r="D22" s="26"/>
      <c r="E22" s="26"/>
      <c r="F22" s="26"/>
      <c r="G22" s="27"/>
      <c r="H22" s="27"/>
      <c r="I22" s="25">
        <f t="shared" si="2"/>
        <v>22.87012987012987</v>
      </c>
      <c r="J22" s="26">
        <v>88.05</v>
      </c>
      <c r="K22" s="26">
        <v>82.86</v>
      </c>
      <c r="L22" s="25">
        <v>1584</v>
      </c>
      <c r="M22" s="27">
        <v>380</v>
      </c>
      <c r="N22" s="27">
        <v>385</v>
      </c>
      <c r="O22" s="29">
        <v>8764</v>
      </c>
      <c r="P22" s="30">
        <v>4880</v>
      </c>
      <c r="Q22" s="30"/>
      <c r="R22" s="31">
        <v>920</v>
      </c>
      <c r="S22" s="31">
        <v>4400</v>
      </c>
      <c r="T22" s="31">
        <v>13</v>
      </c>
      <c r="U22" s="31">
        <v>15</v>
      </c>
      <c r="V22" s="31">
        <v>110</v>
      </c>
      <c r="W22" s="31"/>
      <c r="X22" s="31">
        <v>39</v>
      </c>
      <c r="Y22" s="31"/>
      <c r="Z22" s="31">
        <v>144</v>
      </c>
      <c r="AA22" s="31">
        <v>9.5</v>
      </c>
      <c r="AB22" s="31"/>
      <c r="AC22" s="31"/>
      <c r="AD22" s="31"/>
      <c r="AE22" s="31">
        <v>25</v>
      </c>
      <c r="AF22" s="31"/>
      <c r="AG22" s="31">
        <v>336.7</v>
      </c>
      <c r="AH22" s="21">
        <v>129</v>
      </c>
      <c r="AI22" s="21">
        <v>123</v>
      </c>
      <c r="AJ22" s="21">
        <v>6</v>
      </c>
      <c r="AK22" s="21">
        <v>62</v>
      </c>
      <c r="AL22" s="21">
        <v>58</v>
      </c>
      <c r="AM22" s="21">
        <v>4</v>
      </c>
      <c r="AN22" s="21">
        <v>46</v>
      </c>
      <c r="AO22" s="21">
        <v>41</v>
      </c>
      <c r="AP22" s="21">
        <v>5</v>
      </c>
      <c r="AQ22" s="21">
        <v>47</v>
      </c>
      <c r="AR22" s="21">
        <v>32</v>
      </c>
      <c r="AS22" s="21">
        <v>15</v>
      </c>
      <c r="AT22" s="21">
        <v>5</v>
      </c>
      <c r="AU22" s="21">
        <v>2</v>
      </c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" customFormat="1" ht="18.75" customHeight="1">
      <c r="A23" s="24" t="s">
        <v>62</v>
      </c>
      <c r="B23" s="25">
        <v>18.2</v>
      </c>
      <c r="C23" s="25">
        <f aca="true" t="shared" si="3" ref="C23:C24">D23/H23*100</f>
        <v>18.365384615384617</v>
      </c>
      <c r="D23" s="26">
        <v>47.75</v>
      </c>
      <c r="E23" s="26">
        <v>47.18</v>
      </c>
      <c r="F23" s="26">
        <v>847.75</v>
      </c>
      <c r="G23" s="27">
        <v>250</v>
      </c>
      <c r="H23" s="27">
        <v>260</v>
      </c>
      <c r="I23" s="25"/>
      <c r="J23" s="27"/>
      <c r="K23" s="27"/>
      <c r="L23" s="41"/>
      <c r="M23" s="27"/>
      <c r="N23" s="27"/>
      <c r="O23" s="29">
        <v>167.2</v>
      </c>
      <c r="P23" s="30">
        <v>126</v>
      </c>
      <c r="Q23" s="30"/>
      <c r="R23" s="31">
        <v>62</v>
      </c>
      <c r="S23" s="31">
        <v>6700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1">
        <v>28</v>
      </c>
      <c r="AI23" s="21">
        <v>22</v>
      </c>
      <c r="AJ23" s="21">
        <v>6</v>
      </c>
      <c r="AK23" s="21">
        <v>22</v>
      </c>
      <c r="AL23" s="21">
        <v>20</v>
      </c>
      <c r="AM23" s="21">
        <v>2</v>
      </c>
      <c r="AN23" s="21">
        <v>12</v>
      </c>
      <c r="AO23" s="21">
        <v>11</v>
      </c>
      <c r="AP23" s="21">
        <v>1</v>
      </c>
      <c r="AQ23" s="21">
        <v>18</v>
      </c>
      <c r="AR23" s="21">
        <v>11</v>
      </c>
      <c r="AS23" s="21">
        <v>7</v>
      </c>
      <c r="AT23" s="21">
        <v>18</v>
      </c>
      <c r="AU23" s="21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6" customFormat="1" ht="18" customHeight="1">
      <c r="A24" s="24" t="s">
        <v>63</v>
      </c>
      <c r="B24" s="25">
        <v>14.9</v>
      </c>
      <c r="C24" s="25">
        <f t="shared" si="3"/>
        <v>22.16417910447761</v>
      </c>
      <c r="D24" s="26">
        <v>29.7</v>
      </c>
      <c r="E24" s="26">
        <v>27.9</v>
      </c>
      <c r="F24" s="26">
        <v>516.3</v>
      </c>
      <c r="G24" s="27">
        <v>185</v>
      </c>
      <c r="H24" s="27">
        <v>134</v>
      </c>
      <c r="I24" s="25">
        <f>J24/N24*100</f>
        <v>11.25</v>
      </c>
      <c r="J24" s="25">
        <v>0.45</v>
      </c>
      <c r="K24" s="25">
        <v>0.45</v>
      </c>
      <c r="L24" s="25">
        <v>9</v>
      </c>
      <c r="M24" s="27">
        <v>100</v>
      </c>
      <c r="N24" s="27">
        <v>4</v>
      </c>
      <c r="O24" s="45">
        <v>35</v>
      </c>
      <c r="P24" s="30"/>
      <c r="Q24" s="30"/>
      <c r="R24" s="31">
        <v>80</v>
      </c>
      <c r="S24" s="31">
        <v>2000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1">
        <v>11</v>
      </c>
      <c r="AI24" s="21">
        <v>11</v>
      </c>
      <c r="AJ24" s="21"/>
      <c r="AK24" s="21">
        <v>8</v>
      </c>
      <c r="AL24" s="21">
        <v>8</v>
      </c>
      <c r="AM24" s="21"/>
      <c r="AN24" s="21">
        <v>1</v>
      </c>
      <c r="AO24" s="21">
        <v>1</v>
      </c>
      <c r="AP24" s="21"/>
      <c r="AQ24" s="21">
        <v>10</v>
      </c>
      <c r="AR24" s="21">
        <v>5</v>
      </c>
      <c r="AS24" s="21">
        <v>5</v>
      </c>
      <c r="AT24" s="21">
        <v>10</v>
      </c>
      <c r="AU24" s="21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47" s="32" customFormat="1" ht="19.5" customHeight="1">
      <c r="A25" s="24" t="s">
        <v>64</v>
      </c>
      <c r="B25" s="25"/>
      <c r="C25" s="25"/>
      <c r="D25" s="26"/>
      <c r="E25" s="26"/>
      <c r="F25" s="26"/>
      <c r="G25" s="27"/>
      <c r="H25" s="27"/>
      <c r="I25" s="25"/>
      <c r="J25" s="27"/>
      <c r="K25" s="27"/>
      <c r="L25" s="41"/>
      <c r="M25" s="27"/>
      <c r="N25" s="27"/>
      <c r="O25" s="29">
        <v>8731</v>
      </c>
      <c r="P25" s="30">
        <v>375</v>
      </c>
      <c r="Q25" s="30"/>
      <c r="R25" s="31"/>
      <c r="S25" s="31"/>
      <c r="T25" s="31"/>
      <c r="U25" s="31"/>
      <c r="V25" s="31"/>
      <c r="W25" s="31"/>
      <c r="X25" s="31"/>
      <c r="Y25" s="31"/>
      <c r="Z25" s="31">
        <v>351.6</v>
      </c>
      <c r="AA25" s="31"/>
      <c r="AB25" s="31"/>
      <c r="AC25" s="31"/>
      <c r="AD25" s="31"/>
      <c r="AE25" s="31"/>
      <c r="AF25" s="31"/>
      <c r="AG25" s="31">
        <v>31</v>
      </c>
      <c r="AH25" s="21">
        <v>49</v>
      </c>
      <c r="AI25" s="21">
        <v>22</v>
      </c>
      <c r="AJ25" s="21">
        <v>27</v>
      </c>
      <c r="AK25" s="21">
        <v>21</v>
      </c>
      <c r="AL25" s="21">
        <v>13</v>
      </c>
      <c r="AM25" s="21">
        <v>8</v>
      </c>
      <c r="AN25" s="21">
        <v>33</v>
      </c>
      <c r="AO25" s="21">
        <v>23</v>
      </c>
      <c r="AP25" s="21">
        <v>10</v>
      </c>
      <c r="AQ25" s="21">
        <v>12</v>
      </c>
      <c r="AR25" s="21"/>
      <c r="AS25" s="21">
        <v>12</v>
      </c>
      <c r="AT25" s="21">
        <v>9</v>
      </c>
      <c r="AU25" s="21">
        <v>3</v>
      </c>
    </row>
    <row r="26" spans="1:256" s="1" customFormat="1" ht="19.5" customHeight="1">
      <c r="A26" s="24" t="s">
        <v>65</v>
      </c>
      <c r="B26" s="25"/>
      <c r="C26" s="25"/>
      <c r="D26" s="26"/>
      <c r="E26" s="26"/>
      <c r="F26" s="26"/>
      <c r="G26" s="27">
        <v>300</v>
      </c>
      <c r="H26" s="27">
        <v>300</v>
      </c>
      <c r="I26" s="25">
        <f aca="true" t="shared" si="4" ref="I26:I28">J26/N26*100</f>
        <v>13.333333333333334</v>
      </c>
      <c r="J26" s="25">
        <v>9.6</v>
      </c>
      <c r="K26" s="25">
        <v>9</v>
      </c>
      <c r="L26" s="25">
        <v>172.8</v>
      </c>
      <c r="M26" s="27">
        <v>60</v>
      </c>
      <c r="N26" s="27">
        <v>72</v>
      </c>
      <c r="O26" s="29">
        <v>771</v>
      </c>
      <c r="P26" s="30">
        <v>216</v>
      </c>
      <c r="Q26" s="30"/>
      <c r="R26" s="31">
        <v>75</v>
      </c>
      <c r="S26" s="31">
        <v>6000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>
        <v>70</v>
      </c>
      <c r="AE26" s="31"/>
      <c r="AF26" s="31"/>
      <c r="AG26" s="31">
        <v>20</v>
      </c>
      <c r="AH26" s="21">
        <v>74</v>
      </c>
      <c r="AI26" s="21">
        <v>52</v>
      </c>
      <c r="AJ26" s="21">
        <v>22</v>
      </c>
      <c r="AK26" s="21">
        <v>52</v>
      </c>
      <c r="AL26" s="21">
        <v>34</v>
      </c>
      <c r="AM26" s="21">
        <v>18</v>
      </c>
      <c r="AN26" s="21">
        <v>26</v>
      </c>
      <c r="AO26" s="21">
        <v>20</v>
      </c>
      <c r="AP26" s="21">
        <v>6</v>
      </c>
      <c r="AQ26" s="21">
        <v>50</v>
      </c>
      <c r="AR26" s="21">
        <v>25</v>
      </c>
      <c r="AS26" s="21">
        <v>25</v>
      </c>
      <c r="AT26" s="21">
        <v>28</v>
      </c>
      <c r="AU26" s="21">
        <v>22</v>
      </c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1" customFormat="1" ht="18.75" customHeight="1">
      <c r="A27" s="24" t="s">
        <v>66</v>
      </c>
      <c r="B27" s="25"/>
      <c r="C27" s="25"/>
      <c r="D27" s="26"/>
      <c r="E27" s="26"/>
      <c r="F27" s="26"/>
      <c r="G27" s="27"/>
      <c r="H27" s="27"/>
      <c r="I27" s="25">
        <f t="shared" si="4"/>
        <v>29.583333333333332</v>
      </c>
      <c r="J27" s="25">
        <v>14.2</v>
      </c>
      <c r="K27" s="25">
        <v>14.2</v>
      </c>
      <c r="L27" s="25">
        <v>252</v>
      </c>
      <c r="M27" s="27">
        <v>48</v>
      </c>
      <c r="N27" s="27">
        <v>48</v>
      </c>
      <c r="O27" s="29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1">
        <v>19</v>
      </c>
      <c r="AI27" s="21">
        <v>19</v>
      </c>
      <c r="AJ27" s="21"/>
      <c r="AK27" s="21">
        <v>14</v>
      </c>
      <c r="AL27" s="21">
        <v>14</v>
      </c>
      <c r="AM27" s="21"/>
      <c r="AN27" s="21">
        <v>14</v>
      </c>
      <c r="AO27" s="21">
        <v>14</v>
      </c>
      <c r="AP27" s="21"/>
      <c r="AQ27" s="21">
        <v>12</v>
      </c>
      <c r="AR27" s="21">
        <v>9</v>
      </c>
      <c r="AS27" s="21">
        <v>3</v>
      </c>
      <c r="AT27" s="21"/>
      <c r="AU27" s="21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2" customFormat="1" ht="22.5" customHeight="1">
      <c r="A28" s="24" t="s">
        <v>67</v>
      </c>
      <c r="B28" s="25"/>
      <c r="C28" s="25"/>
      <c r="D28" s="26"/>
      <c r="E28" s="26"/>
      <c r="F28" s="26"/>
      <c r="G28" s="27"/>
      <c r="H28" s="27"/>
      <c r="I28" s="25">
        <f t="shared" si="4"/>
        <v>15.625</v>
      </c>
      <c r="J28" s="44">
        <v>52.5</v>
      </c>
      <c r="K28" s="44">
        <v>51.1</v>
      </c>
      <c r="L28" s="25">
        <v>936</v>
      </c>
      <c r="M28" s="27">
        <v>336</v>
      </c>
      <c r="N28" s="27">
        <v>336</v>
      </c>
      <c r="O28" s="29">
        <v>4660</v>
      </c>
      <c r="P28" s="30">
        <v>3682</v>
      </c>
      <c r="Q28" s="30"/>
      <c r="R28" s="31">
        <v>100</v>
      </c>
      <c r="S28" s="31">
        <v>10000</v>
      </c>
      <c r="T28" s="31"/>
      <c r="U28" s="31"/>
      <c r="V28" s="31"/>
      <c r="W28" s="31">
        <v>4</v>
      </c>
      <c r="X28" s="31"/>
      <c r="Y28" s="31"/>
      <c r="Z28" s="31">
        <v>476</v>
      </c>
      <c r="AA28" s="31">
        <v>3</v>
      </c>
      <c r="AB28" s="31">
        <v>50</v>
      </c>
      <c r="AC28" s="31"/>
      <c r="AD28" s="31"/>
      <c r="AE28" s="31"/>
      <c r="AF28" s="31"/>
      <c r="AG28" s="31">
        <v>127.8</v>
      </c>
      <c r="AH28" s="21">
        <v>259</v>
      </c>
      <c r="AI28" s="21">
        <v>178</v>
      </c>
      <c r="AJ28" s="21">
        <v>81</v>
      </c>
      <c r="AK28" s="21">
        <v>145</v>
      </c>
      <c r="AL28" s="21">
        <v>106</v>
      </c>
      <c r="AM28" s="21">
        <v>39</v>
      </c>
      <c r="AN28" s="21">
        <v>99</v>
      </c>
      <c r="AO28" s="21">
        <v>77</v>
      </c>
      <c r="AP28" s="21">
        <v>22</v>
      </c>
      <c r="AQ28" s="21">
        <v>122</v>
      </c>
      <c r="AR28" s="21"/>
      <c r="AS28" s="21"/>
      <c r="AT28" s="21">
        <v>79</v>
      </c>
      <c r="AU28" s="21">
        <v>43</v>
      </c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2" customFormat="1" ht="18.75" customHeight="1">
      <c r="A29" s="24" t="s">
        <v>68</v>
      </c>
      <c r="B29" s="25">
        <v>20.7</v>
      </c>
      <c r="C29" s="25">
        <f aca="true" t="shared" si="5" ref="C29:C30">D29/H29*100</f>
        <v>21.007874015748033</v>
      </c>
      <c r="D29" s="26">
        <v>400.2</v>
      </c>
      <c r="E29" s="26">
        <v>392.6</v>
      </c>
      <c r="F29" s="26">
        <v>7387.2</v>
      </c>
      <c r="G29" s="27">
        <v>1932</v>
      </c>
      <c r="H29" s="27">
        <v>1905</v>
      </c>
      <c r="I29" s="25">
        <v>25</v>
      </c>
      <c r="J29" s="29">
        <v>176.3</v>
      </c>
      <c r="K29" s="29">
        <v>169</v>
      </c>
      <c r="L29" s="25">
        <v>3171.6</v>
      </c>
      <c r="M29" s="27">
        <v>1225</v>
      </c>
      <c r="N29" s="27">
        <v>1230</v>
      </c>
      <c r="O29" s="29">
        <v>7419</v>
      </c>
      <c r="P29" s="30">
        <v>4541</v>
      </c>
      <c r="Q29" s="30"/>
      <c r="R29" s="31">
        <v>50</v>
      </c>
      <c r="S29" s="31">
        <v>1500</v>
      </c>
      <c r="T29" s="31"/>
      <c r="U29" s="31"/>
      <c r="V29" s="31"/>
      <c r="W29" s="31"/>
      <c r="X29" s="31"/>
      <c r="Y29" s="31"/>
      <c r="Z29" s="31">
        <v>35</v>
      </c>
      <c r="AA29" s="31"/>
      <c r="AB29" s="31"/>
      <c r="AC29" s="31"/>
      <c r="AD29" s="31"/>
      <c r="AE29" s="31"/>
      <c r="AF29" s="31"/>
      <c r="AG29" s="31"/>
      <c r="AH29" s="21">
        <v>392</v>
      </c>
      <c r="AI29" s="21">
        <v>388</v>
      </c>
      <c r="AJ29" s="21">
        <v>4</v>
      </c>
      <c r="AK29" s="21">
        <v>141</v>
      </c>
      <c r="AL29" s="21">
        <v>141</v>
      </c>
      <c r="AM29" s="21"/>
      <c r="AN29" s="21">
        <v>94</v>
      </c>
      <c r="AO29" s="21">
        <v>94</v>
      </c>
      <c r="AP29" s="21"/>
      <c r="AQ29" s="21">
        <v>181</v>
      </c>
      <c r="AR29" s="21">
        <v>82</v>
      </c>
      <c r="AS29" s="21">
        <v>99</v>
      </c>
      <c r="AT29" s="21"/>
      <c r="AU29" s="21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1" customFormat="1" ht="18.75" customHeight="1">
      <c r="A30" s="24" t="s">
        <v>69</v>
      </c>
      <c r="B30" s="25">
        <v>29.1</v>
      </c>
      <c r="C30" s="25">
        <f t="shared" si="5"/>
        <v>28.29375</v>
      </c>
      <c r="D30" s="26">
        <v>905.4</v>
      </c>
      <c r="E30" s="26">
        <v>905.4</v>
      </c>
      <c r="F30" s="26">
        <v>16087.8</v>
      </c>
      <c r="G30" s="27">
        <v>2814</v>
      </c>
      <c r="H30" s="27">
        <v>3200</v>
      </c>
      <c r="I30" s="25">
        <v>26</v>
      </c>
      <c r="J30" s="25">
        <v>8</v>
      </c>
      <c r="K30" s="25">
        <v>8</v>
      </c>
      <c r="L30" s="25">
        <v>146.2</v>
      </c>
      <c r="M30" s="27">
        <v>115</v>
      </c>
      <c r="N30" s="27">
        <v>90</v>
      </c>
      <c r="O30" s="29">
        <v>8471.6</v>
      </c>
      <c r="P30" s="30">
        <v>932</v>
      </c>
      <c r="Q30" s="30"/>
      <c r="R30" s="31">
        <v>1484</v>
      </c>
      <c r="S30" s="31">
        <v>296800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1">
        <v>166</v>
      </c>
      <c r="AI30" s="21">
        <v>141</v>
      </c>
      <c r="AJ30" s="21">
        <v>25</v>
      </c>
      <c r="AK30" s="21">
        <v>48</v>
      </c>
      <c r="AL30" s="21">
        <v>43</v>
      </c>
      <c r="AM30" s="21">
        <v>5</v>
      </c>
      <c r="AN30" s="21">
        <v>41</v>
      </c>
      <c r="AO30" s="21">
        <v>36</v>
      </c>
      <c r="AP30" s="21">
        <v>5</v>
      </c>
      <c r="AQ30" s="21">
        <v>42</v>
      </c>
      <c r="AR30" s="21">
        <v>14</v>
      </c>
      <c r="AS30" s="21">
        <v>4</v>
      </c>
      <c r="AT30" s="21">
        <v>38</v>
      </c>
      <c r="AU30" s="21">
        <v>4</v>
      </c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1" customFormat="1" ht="18.75" customHeight="1">
      <c r="A31" s="24" t="s">
        <v>70</v>
      </c>
      <c r="B31" s="25"/>
      <c r="C31" s="25"/>
      <c r="D31" s="26"/>
      <c r="E31" s="26"/>
      <c r="F31" s="26"/>
      <c r="G31" s="27"/>
      <c r="H31" s="27"/>
      <c r="I31" s="25">
        <v>27</v>
      </c>
      <c r="J31" s="25">
        <v>1.8</v>
      </c>
      <c r="K31" s="25">
        <v>1.8</v>
      </c>
      <c r="L31" s="25">
        <v>32.4</v>
      </c>
      <c r="M31" s="27">
        <v>37</v>
      </c>
      <c r="N31" s="27">
        <v>37</v>
      </c>
      <c r="O31" s="29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" customFormat="1" ht="20.25" customHeight="1">
      <c r="A32" s="24" t="s">
        <v>71</v>
      </c>
      <c r="B32" s="25">
        <v>3.2</v>
      </c>
      <c r="C32" s="25">
        <f>D32/(H32+N32)*100</f>
        <v>0</v>
      </c>
      <c r="D32" s="26"/>
      <c r="E32" s="26"/>
      <c r="F32" s="26"/>
      <c r="G32" s="27">
        <v>131</v>
      </c>
      <c r="H32" s="27">
        <v>171</v>
      </c>
      <c r="I32" s="44">
        <f aca="true" t="shared" si="6" ref="I32:I35">J32/N32*100</f>
        <v>9.883720930232558</v>
      </c>
      <c r="J32" s="44">
        <v>17</v>
      </c>
      <c r="K32" s="44">
        <v>17</v>
      </c>
      <c r="L32" s="25">
        <v>313</v>
      </c>
      <c r="M32" s="27">
        <v>82</v>
      </c>
      <c r="N32" s="27">
        <v>172</v>
      </c>
      <c r="O32" s="29">
        <v>8604</v>
      </c>
      <c r="P32" s="30">
        <v>1211</v>
      </c>
      <c r="Q32" s="30"/>
      <c r="R32" s="31"/>
      <c r="S32" s="31"/>
      <c r="T32" s="31"/>
      <c r="U32" s="31"/>
      <c r="V32" s="31"/>
      <c r="W32" s="31"/>
      <c r="X32" s="31"/>
      <c r="Y32" s="31"/>
      <c r="Z32" s="31">
        <v>85.5</v>
      </c>
      <c r="AA32" s="31">
        <v>29.5</v>
      </c>
      <c r="AB32" s="31"/>
      <c r="AC32" s="31"/>
      <c r="AD32" s="31"/>
      <c r="AE32" s="31"/>
      <c r="AF32" s="31"/>
      <c r="AG32" s="31">
        <v>32</v>
      </c>
      <c r="AH32" s="21">
        <v>301</v>
      </c>
      <c r="AI32" s="21">
        <v>280</v>
      </c>
      <c r="AJ32" s="21">
        <v>21</v>
      </c>
      <c r="AK32" s="21">
        <v>146</v>
      </c>
      <c r="AL32" s="21">
        <v>127</v>
      </c>
      <c r="AM32" s="21">
        <v>19</v>
      </c>
      <c r="AN32" s="21">
        <v>129</v>
      </c>
      <c r="AO32" s="21">
        <v>105</v>
      </c>
      <c r="AP32" s="21">
        <v>24</v>
      </c>
      <c r="AQ32" s="21">
        <v>120</v>
      </c>
      <c r="AR32" s="21">
        <v>115</v>
      </c>
      <c r="AS32" s="21">
        <v>5</v>
      </c>
      <c r="AT32" s="21">
        <v>110</v>
      </c>
      <c r="AU32" s="21">
        <v>10</v>
      </c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72</v>
      </c>
      <c r="B33" s="28"/>
      <c r="C33" s="28"/>
      <c r="D33" s="34"/>
      <c r="E33" s="34"/>
      <c r="F33" s="34"/>
      <c r="G33" s="35"/>
      <c r="H33" s="47" t="s">
        <v>73</v>
      </c>
      <c r="I33" s="28">
        <f t="shared" si="6"/>
        <v>21.666666666666668</v>
      </c>
      <c r="J33" s="34">
        <v>1.3</v>
      </c>
      <c r="K33" s="34">
        <v>1</v>
      </c>
      <c r="L33" s="28">
        <v>23.4</v>
      </c>
      <c r="M33" s="35">
        <v>6</v>
      </c>
      <c r="N33" s="35">
        <v>6</v>
      </c>
      <c r="O33" s="36">
        <v>2241</v>
      </c>
      <c r="P33" s="37">
        <v>375</v>
      </c>
      <c r="Q33" s="37"/>
      <c r="R33" s="38"/>
      <c r="S33" s="38"/>
      <c r="T33" s="38"/>
      <c r="U33" s="38"/>
      <c r="V33" s="38"/>
      <c r="W33" s="38"/>
      <c r="X33" s="38">
        <v>20</v>
      </c>
      <c r="Y33" s="38"/>
      <c r="Z33" s="38">
        <v>8</v>
      </c>
      <c r="AA33" s="38"/>
      <c r="AB33" s="38"/>
      <c r="AC33" s="38"/>
      <c r="AD33" s="38"/>
      <c r="AE33" s="38"/>
      <c r="AF33" s="38"/>
      <c r="AG33" s="38"/>
      <c r="AH33" s="39">
        <v>132</v>
      </c>
      <c r="AI33" s="39">
        <v>62</v>
      </c>
      <c r="AJ33" s="39">
        <v>70</v>
      </c>
      <c r="AK33" s="39">
        <v>67</v>
      </c>
      <c r="AL33" s="39">
        <v>50</v>
      </c>
      <c r="AM33" s="39">
        <v>17</v>
      </c>
      <c r="AN33" s="39">
        <v>59</v>
      </c>
      <c r="AO33" s="39">
        <v>45</v>
      </c>
      <c r="AP33" s="39">
        <v>14</v>
      </c>
      <c r="AQ33" s="39">
        <v>54</v>
      </c>
      <c r="AR33" s="39">
        <v>47</v>
      </c>
      <c r="AS33" s="39">
        <v>7</v>
      </c>
      <c r="AT33" s="39">
        <v>40</v>
      </c>
      <c r="AU33" s="39">
        <v>14</v>
      </c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" customFormat="1" ht="22.5" customHeight="1">
      <c r="A34" s="24" t="s">
        <v>74</v>
      </c>
      <c r="B34" s="25">
        <v>14.9</v>
      </c>
      <c r="C34" s="25">
        <f>D34/H34*100</f>
        <v>9.01639344262295</v>
      </c>
      <c r="D34" s="26">
        <v>5.5</v>
      </c>
      <c r="E34" s="26">
        <v>4.5</v>
      </c>
      <c r="F34" s="26">
        <v>99</v>
      </c>
      <c r="G34" s="27">
        <v>35</v>
      </c>
      <c r="H34" s="27">
        <v>61</v>
      </c>
      <c r="I34" s="25">
        <f t="shared" si="6"/>
        <v>15.734767025089605</v>
      </c>
      <c r="J34" s="25">
        <v>87.8</v>
      </c>
      <c r="K34" s="25">
        <v>84.5</v>
      </c>
      <c r="L34" s="25">
        <v>1580.4</v>
      </c>
      <c r="M34" s="27">
        <v>494</v>
      </c>
      <c r="N34" s="27">
        <v>558</v>
      </c>
      <c r="O34" s="29">
        <v>783</v>
      </c>
      <c r="P34" s="30">
        <v>653</v>
      </c>
      <c r="Q34" s="30">
        <v>26</v>
      </c>
      <c r="R34" s="31">
        <v>100</v>
      </c>
      <c r="S34" s="31">
        <v>10000</v>
      </c>
      <c r="T34" s="31"/>
      <c r="U34" s="31"/>
      <c r="V34" s="31">
        <v>77</v>
      </c>
      <c r="W34" s="31"/>
      <c r="X34" s="31"/>
      <c r="Y34" s="31"/>
      <c r="Z34" s="31">
        <v>31</v>
      </c>
      <c r="AA34" s="31"/>
      <c r="AB34" s="31"/>
      <c r="AC34" s="31"/>
      <c r="AD34" s="31"/>
      <c r="AE34" s="31"/>
      <c r="AF34" s="31"/>
      <c r="AG34" s="31">
        <v>4.25</v>
      </c>
      <c r="AH34" s="21">
        <v>82</v>
      </c>
      <c r="AI34" s="21">
        <v>58</v>
      </c>
      <c r="AJ34" s="21">
        <v>24</v>
      </c>
      <c r="AK34" s="21">
        <v>42</v>
      </c>
      <c r="AL34" s="21">
        <v>21</v>
      </c>
      <c r="AM34" s="21">
        <v>21</v>
      </c>
      <c r="AN34" s="21">
        <v>32</v>
      </c>
      <c r="AO34" s="21">
        <v>16</v>
      </c>
      <c r="AP34" s="21">
        <v>16</v>
      </c>
      <c r="AQ34" s="21">
        <v>16</v>
      </c>
      <c r="AR34" s="21">
        <v>16</v>
      </c>
      <c r="AS34" s="21">
        <v>0</v>
      </c>
      <c r="AT34" s="21">
        <v>11</v>
      </c>
      <c r="AU34" s="21">
        <v>5</v>
      </c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" customFormat="1" ht="19.5" customHeight="1">
      <c r="A35" s="24" t="s">
        <v>75</v>
      </c>
      <c r="B35" s="25"/>
      <c r="C35" s="25"/>
      <c r="D35" s="26"/>
      <c r="E35" s="26"/>
      <c r="F35" s="26" t="s">
        <v>76</v>
      </c>
      <c r="G35" s="27"/>
      <c r="H35" s="27"/>
      <c r="I35" s="25">
        <f t="shared" si="6"/>
        <v>14.285714285714285</v>
      </c>
      <c r="J35" s="25">
        <v>5</v>
      </c>
      <c r="K35" s="25">
        <v>5</v>
      </c>
      <c r="L35" s="25">
        <v>90</v>
      </c>
      <c r="M35" s="27">
        <v>35</v>
      </c>
      <c r="N35" s="27">
        <v>35</v>
      </c>
      <c r="O35" s="29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" customFormat="1" ht="18.75" customHeight="1">
      <c r="A36" s="24" t="s">
        <v>77</v>
      </c>
      <c r="B36" s="25"/>
      <c r="C36" s="25"/>
      <c r="D36" s="26"/>
      <c r="E36" s="26"/>
      <c r="F36" s="44"/>
      <c r="G36" s="27"/>
      <c r="H36" s="27"/>
      <c r="I36" s="29"/>
      <c r="J36" s="27"/>
      <c r="K36" s="27"/>
      <c r="L36" s="27"/>
      <c r="M36" s="27"/>
      <c r="N36" s="27"/>
      <c r="O36" s="29">
        <v>332</v>
      </c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1">
        <v>49</v>
      </c>
      <c r="AI36" s="21">
        <v>46</v>
      </c>
      <c r="AJ36" s="21">
        <v>3</v>
      </c>
      <c r="AK36" s="21">
        <v>38</v>
      </c>
      <c r="AL36" s="21">
        <v>38</v>
      </c>
      <c r="AM36" s="21"/>
      <c r="AN36" s="21">
        <v>21</v>
      </c>
      <c r="AO36" s="21">
        <v>18</v>
      </c>
      <c r="AP36" s="21"/>
      <c r="AQ36" s="21">
        <v>26</v>
      </c>
      <c r="AR36" s="21">
        <v>14</v>
      </c>
      <c r="AS36" s="21">
        <v>12</v>
      </c>
      <c r="AT36" s="21">
        <v>25</v>
      </c>
      <c r="AU36" s="21">
        <v>1</v>
      </c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" customFormat="1" ht="18.75" customHeight="1">
      <c r="A37" s="48" t="s">
        <v>78</v>
      </c>
      <c r="B37" s="25"/>
      <c r="C37" s="25"/>
      <c r="D37" s="26"/>
      <c r="E37" s="26"/>
      <c r="F37" s="26"/>
      <c r="G37" s="27"/>
      <c r="H37" s="27"/>
      <c r="I37" s="25">
        <f>J37/N37*100</f>
        <v>24.024390243902438</v>
      </c>
      <c r="J37" s="25">
        <v>19.7</v>
      </c>
      <c r="K37" s="25">
        <v>19</v>
      </c>
      <c r="L37" s="25">
        <v>354.6</v>
      </c>
      <c r="M37" s="27">
        <v>82</v>
      </c>
      <c r="N37" s="27">
        <v>82</v>
      </c>
      <c r="O37" s="29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" customFormat="1" ht="18.75" customHeight="1">
      <c r="A38" s="48" t="s">
        <v>79</v>
      </c>
      <c r="B38" s="25"/>
      <c r="C38" s="25"/>
      <c r="D38" s="26"/>
      <c r="E38" s="26"/>
      <c r="F38" s="26"/>
      <c r="G38" s="27" t="s">
        <v>80</v>
      </c>
      <c r="H38" s="27"/>
      <c r="I38" s="27"/>
      <c r="J38" s="27"/>
      <c r="K38" s="27"/>
      <c r="L38" s="27"/>
      <c r="M38" s="27"/>
      <c r="N38" s="27"/>
      <c r="O38" s="49"/>
      <c r="P38" s="50"/>
      <c r="Q38" s="50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" customFormat="1" ht="17.25" customHeight="1">
      <c r="A39" s="52" t="s">
        <v>81</v>
      </c>
      <c r="B39" s="41">
        <v>22.3</v>
      </c>
      <c r="C39" s="41">
        <f>D39/H39*100</f>
        <v>22.452691040326375</v>
      </c>
      <c r="D39" s="53">
        <f>SUM(D10:D37)</f>
        <v>1430.9099999999999</v>
      </c>
      <c r="E39" s="53">
        <f>SUM(E10:E37)</f>
        <v>1417.3</v>
      </c>
      <c r="F39" s="53">
        <f>SUM(F10:F37)</f>
        <v>25693.649999999998</v>
      </c>
      <c r="G39" s="54">
        <f>SUM(G10:G38)</f>
        <v>6102</v>
      </c>
      <c r="H39" s="54">
        <f>SUM(H10:H37)</f>
        <v>6373</v>
      </c>
      <c r="I39" s="41">
        <f>J39/N39*100</f>
        <v>15.522384241493988</v>
      </c>
      <c r="J39" s="55">
        <f>SUM(J10:J38)</f>
        <v>606.77</v>
      </c>
      <c r="K39" s="55">
        <f>SUM(K10:K38)</f>
        <v>581.72</v>
      </c>
      <c r="L39" s="55">
        <f>SUM(L10:L38)</f>
        <v>10888.72</v>
      </c>
      <c r="M39" s="54">
        <f>SUM(M10:M37)</f>
        <v>3839</v>
      </c>
      <c r="N39" s="54">
        <f>SUM(N10:N37)</f>
        <v>3909</v>
      </c>
      <c r="O39" s="54">
        <f>SUM(O10:O37)</f>
        <v>65171.1</v>
      </c>
      <c r="P39" s="54">
        <f>SUM(P10:P37)</f>
        <v>21080.6</v>
      </c>
      <c r="Q39" s="54">
        <f>SUM(Q10:Q37)</f>
        <v>273</v>
      </c>
      <c r="R39" s="56">
        <f>SUM(R10:R38)</f>
        <v>4001</v>
      </c>
      <c r="S39" s="56">
        <f>SUM(S10:S38)</f>
        <v>346426</v>
      </c>
      <c r="T39" s="56">
        <f>SUM(T10:T38)</f>
        <v>13</v>
      </c>
      <c r="U39" s="56">
        <f>SUM(U10:U38)</f>
        <v>20</v>
      </c>
      <c r="V39" s="56">
        <f>SUM(V10:V38)</f>
        <v>207</v>
      </c>
      <c r="W39" s="56">
        <f>SUM(W10:W38)</f>
        <v>4</v>
      </c>
      <c r="X39" s="56">
        <f>SUM(X10:X38)</f>
        <v>69</v>
      </c>
      <c r="Y39" s="56">
        <f>SUM(Y10:Y38)</f>
        <v>0</v>
      </c>
      <c r="Z39" s="56">
        <f>SUM(Z10:Z38)</f>
        <v>1351.1</v>
      </c>
      <c r="AA39" s="56">
        <f>SUM(AA10:AA38)</f>
        <v>42</v>
      </c>
      <c r="AB39" s="56">
        <f>SUM(AB10:AB38)</f>
        <v>50</v>
      </c>
      <c r="AC39" s="56">
        <f>SUM(AC10:AC38)</f>
        <v>0</v>
      </c>
      <c r="AD39" s="56">
        <f>SUM(AD10:AD38)</f>
        <v>162</v>
      </c>
      <c r="AE39" s="56">
        <f>SUM(AE10:AE38)</f>
        <v>33</v>
      </c>
      <c r="AF39" s="56">
        <f>SUM(AF10:AF38)</f>
        <v>0</v>
      </c>
      <c r="AG39" s="56">
        <f>SUM(AG10:AG38)</f>
        <v>962.25</v>
      </c>
      <c r="AH39" s="56">
        <f>SUM(AH10:AH36)</f>
        <v>2627</v>
      </c>
      <c r="AI39" s="56">
        <f>SUM(AI10:AI36)</f>
        <v>2073</v>
      </c>
      <c r="AJ39" s="56">
        <f>SUM(AJ10:AJ36)</f>
        <v>341</v>
      </c>
      <c r="AK39" s="56">
        <f>SUM(AK10:AK36)</f>
        <v>1305</v>
      </c>
      <c r="AL39" s="56">
        <f>SUM(AL10:AL36)</f>
        <v>1125</v>
      </c>
      <c r="AM39" s="56">
        <f>SUM(AM10:AM36)</f>
        <v>180</v>
      </c>
      <c r="AN39" s="56">
        <f>SUM(AN10:AN36)</f>
        <v>992</v>
      </c>
      <c r="AO39" s="56">
        <f>SUM(AO10:AO36)</f>
        <v>843</v>
      </c>
      <c r="AP39" s="56">
        <f>SUM(AP10:AP36)</f>
        <v>146</v>
      </c>
      <c r="AQ39" s="56">
        <f>SUM(AQ10:AQ36)</f>
        <v>1069</v>
      </c>
      <c r="AR39" s="56">
        <f>SUM(AR10:AR36)</f>
        <v>576</v>
      </c>
      <c r="AS39" s="56">
        <f>SUM(AS10:AS36)</f>
        <v>289</v>
      </c>
      <c r="AT39" s="56">
        <f>SUM(AT10:AT36)</f>
        <v>701</v>
      </c>
      <c r="AU39" s="56">
        <f>SUM(AU10:AU36)</f>
        <v>125</v>
      </c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1" customFormat="1" ht="29.25" customHeight="1">
      <c r="A40" s="12" t="s">
        <v>82</v>
      </c>
      <c r="B40" s="7"/>
      <c r="C40" s="7"/>
      <c r="D40" s="7"/>
      <c r="E40" s="7"/>
      <c r="F40" s="7"/>
      <c r="G40" s="57"/>
      <c r="H40" s="57"/>
      <c r="I40" s="57"/>
      <c r="J40" s="57"/>
      <c r="K40" s="57"/>
      <c r="L40" s="57"/>
      <c r="M40" s="57"/>
      <c r="N40" s="57"/>
      <c r="O40" s="58"/>
      <c r="P40" s="58">
        <f>P39/O39</f>
        <v>0.32346546245191504</v>
      </c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8"/>
      <c r="AI40" s="58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69" customFormat="1" ht="17.25" customHeight="1">
      <c r="A41" s="61" t="s">
        <v>83</v>
      </c>
      <c r="B41" s="62">
        <v>22.4</v>
      </c>
      <c r="C41" s="63"/>
      <c r="D41" s="63">
        <v>1366</v>
      </c>
      <c r="E41" s="63">
        <v>1348.8</v>
      </c>
      <c r="F41" s="63">
        <v>25898.4</v>
      </c>
      <c r="G41" s="64">
        <v>6102</v>
      </c>
      <c r="H41" s="64"/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6">
        <v>70883</v>
      </c>
      <c r="P41" s="66">
        <v>27103</v>
      </c>
      <c r="Q41" s="66">
        <v>996</v>
      </c>
      <c r="R41" s="67">
        <v>382</v>
      </c>
      <c r="S41" s="67">
        <v>35301</v>
      </c>
      <c r="T41" s="67">
        <v>79</v>
      </c>
      <c r="U41" s="67">
        <v>5</v>
      </c>
      <c r="V41" s="67">
        <v>23</v>
      </c>
      <c r="W41" s="67">
        <v>4</v>
      </c>
      <c r="X41" s="67">
        <v>45</v>
      </c>
      <c r="Y41" s="67">
        <v>12</v>
      </c>
      <c r="Z41" s="67">
        <v>206</v>
      </c>
      <c r="AA41" s="67">
        <v>3</v>
      </c>
      <c r="AB41" s="67">
        <v>0</v>
      </c>
      <c r="AC41" s="67">
        <v>0</v>
      </c>
      <c r="AD41" s="67">
        <v>11</v>
      </c>
      <c r="AE41" s="67">
        <v>0</v>
      </c>
      <c r="AF41" s="67">
        <v>8</v>
      </c>
      <c r="AG41" s="67">
        <v>965</v>
      </c>
      <c r="AH41" s="66">
        <v>2508</v>
      </c>
      <c r="AI41" s="66">
        <v>2231</v>
      </c>
      <c r="AJ41" s="68">
        <v>277</v>
      </c>
      <c r="AK41" s="68">
        <v>1205</v>
      </c>
      <c r="AL41" s="68">
        <v>1088</v>
      </c>
      <c r="AM41" s="68">
        <v>117</v>
      </c>
      <c r="AN41" s="68">
        <v>944</v>
      </c>
      <c r="AO41" s="68">
        <v>806</v>
      </c>
      <c r="AP41" s="68">
        <v>137</v>
      </c>
      <c r="AQ41" s="68">
        <v>972</v>
      </c>
      <c r="AR41" s="68">
        <v>494</v>
      </c>
      <c r="AS41" s="68">
        <v>253</v>
      </c>
      <c r="AT41" s="68">
        <v>826</v>
      </c>
      <c r="AU41" s="68">
        <v>146</v>
      </c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s="75" customFormat="1" ht="15.75" customHeight="1">
      <c r="A42" s="71"/>
      <c r="B42" s="72" t="s">
        <v>84</v>
      </c>
      <c r="C42" s="72"/>
      <c r="D42" s="72"/>
      <c r="E42" s="72"/>
      <c r="F42" s="72"/>
      <c r="G42" s="73"/>
      <c r="H42" s="73"/>
      <c r="I42" s="73"/>
      <c r="J42" s="73"/>
      <c r="K42" s="73"/>
      <c r="L42" s="73"/>
      <c r="M42"/>
      <c r="N42" s="74"/>
      <c r="O42" s="74"/>
      <c r="P42" s="74"/>
      <c r="Q42" s="74"/>
      <c r="R42" s="74"/>
      <c r="S42" s="74"/>
      <c r="T42" s="74" t="s">
        <v>85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67" ht="16.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</row>
  </sheetData>
  <sheetProtection selectLockedCells="1" selectUnlockedCells="1"/>
  <mergeCells count="69">
    <mergeCell ref="A2:W2"/>
    <mergeCell ref="A3:W3"/>
    <mergeCell ref="A4:A9"/>
    <mergeCell ref="B4:F4"/>
    <mergeCell ref="G4:H6"/>
    <mergeCell ref="I4:L4"/>
    <mergeCell ref="M4:N6"/>
    <mergeCell ref="O4:Q5"/>
    <mergeCell ref="R4:S8"/>
    <mergeCell ref="T4:AG4"/>
    <mergeCell ref="AH4:AJ6"/>
    <mergeCell ref="AK4:AM6"/>
    <mergeCell ref="AN4:AP6"/>
    <mergeCell ref="AQ4:AU6"/>
    <mergeCell ref="B5:C5"/>
    <mergeCell ref="D5:D8"/>
    <mergeCell ref="E5:E8"/>
    <mergeCell ref="F5:F8"/>
    <mergeCell ref="I5:I6"/>
    <mergeCell ref="J5:J8"/>
    <mergeCell ref="K5:K8"/>
    <mergeCell ref="L5:L8"/>
    <mergeCell ref="T5:U6"/>
    <mergeCell ref="V5:W6"/>
    <mergeCell ref="X5:Y6"/>
    <mergeCell ref="Z5:AA6"/>
    <mergeCell ref="AB5:AC6"/>
    <mergeCell ref="AD5:AF6"/>
    <mergeCell ref="AG5:AG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S7"/>
    <mergeCell ref="AT7:AT8"/>
    <mergeCell ref="AU7:AU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:A65536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2024-02-09T00:17:22Z</cp:lastPrinted>
  <dcterms:created xsi:type="dcterms:W3CDTF">2021-08-09T00:53:39Z</dcterms:created>
  <dcterms:modified xsi:type="dcterms:W3CDTF">2024-02-19T00:08:13Z</dcterms:modified>
  <cp:category/>
  <cp:version/>
  <cp:contentType/>
  <cp:contentStatus/>
  <cp:revision>7015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