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вгуст 2020" sheetId="1" state="visible" r:id="rId2"/>
    <sheet name="Лист1" sheetId="2" state="visible" r:id="rId3"/>
  </sheets>
  <definedNames>
    <definedName function="false" hidden="false" localSheetId="0" name="_xlnm.Print_Area" vbProcedure="false">'август 2020'!$A$1:$AQ$42</definedName>
    <definedName function="false" hidden="false" localSheetId="0" name="_xlnm.Print_Titles" vbProcedure="false">'август 2020'!$A:$A,'август 2020'!$3:$8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<sst xmlns="http://schemas.openxmlformats.org/spreadsheetml/2006/main" count="130" uniqueCount="81">
  <si>
    <t xml:space="preserve">ИНФОРМАЦИЯ</t>
  </si>
  <si>
    <t xml:space="preserve">о ходе сельскохозяйственных работ по районам Приморского края на 16 декабря 2020 года</t>
  </si>
  <si>
    <t xml:space="preserve">НАИМЕНОВАНИЕ МУНИЦИПАЛЬНЫХ ОБРАЗОВАНИЙ</t>
  </si>
  <si>
    <t xml:space="preserve">МОЛОКО</t>
  </si>
  <si>
    <r>
      <rPr>
        <b val="true"/>
        <sz val="10"/>
        <rFont val="Times New Roman"/>
        <family val="1"/>
        <charset val="204"/>
      </rPr>
      <t xml:space="preserve">Поголовье  </t>
    </r>
    <r>
      <rPr>
        <sz val="10"/>
        <rFont val="Times New Roman"/>
        <family val="1"/>
        <charset val="204"/>
      </rPr>
      <t xml:space="preserve">(факт)</t>
    </r>
    <r>
      <rPr>
        <b val="true"/>
        <sz val="10"/>
        <rFont val="Times New Roman"/>
        <family val="1"/>
        <charset val="204"/>
      </rPr>
      <t xml:space="preserve"> </t>
    </r>
  </si>
  <si>
    <t xml:space="preserve">Заготовка кормов</t>
  </si>
  <si>
    <t xml:space="preserve">солома</t>
  </si>
  <si>
    <t xml:space="preserve">Уборка сои</t>
  </si>
  <si>
    <t xml:space="preserve">Уборка кукурузы</t>
  </si>
  <si>
    <t xml:space="preserve">Засыпка семян сои</t>
  </si>
  <si>
    <t xml:space="preserve">Вспашка зяби</t>
  </si>
  <si>
    <t xml:space="preserve">Приобретение минеральных удобрений</t>
  </si>
  <si>
    <t xml:space="preserve">Внесение органических удобрений</t>
  </si>
  <si>
    <t xml:space="preserve">Ввод залежи</t>
  </si>
  <si>
    <t xml:space="preserve">Известкование</t>
  </si>
  <si>
    <t xml:space="preserve">Фосфоритование</t>
  </si>
  <si>
    <t xml:space="preserve">Надой на 1  фуражную корову</t>
  </si>
  <si>
    <t xml:space="preserve">Валовой надой</t>
  </si>
  <si>
    <t xml:space="preserve">Сдача в зачете</t>
  </si>
  <si>
    <t xml:space="preserve">Валовой надой с начала месяца (нарастающий)</t>
  </si>
  <si>
    <t xml:space="preserve">2019 г</t>
  </si>
  <si>
    <t xml:space="preserve">2020 г</t>
  </si>
  <si>
    <t xml:space="preserve">сено</t>
  </si>
  <si>
    <t xml:space="preserve">сенаж</t>
  </si>
  <si>
    <t xml:space="preserve">силос</t>
  </si>
  <si>
    <t xml:space="preserve">план</t>
  </si>
  <si>
    <t xml:space="preserve">скошено</t>
  </si>
  <si>
    <t xml:space="preserve">заготовлено</t>
  </si>
  <si>
    <t xml:space="preserve">в т.ч. для ЛПХ</t>
  </si>
  <si>
    <t xml:space="preserve">убрано</t>
  </si>
  <si>
    <t xml:space="preserve">в т.ч. в упаковке</t>
  </si>
  <si>
    <t xml:space="preserve">план с учетом гибели</t>
  </si>
  <si>
    <t xml:space="preserve">%выполнения плана</t>
  </si>
  <si>
    <t xml:space="preserve">собрано</t>
  </si>
  <si>
    <t xml:space="preserve">урожайность</t>
  </si>
  <si>
    <t xml:space="preserve">реализация</t>
  </si>
  <si>
    <t xml:space="preserve">факт</t>
  </si>
  <si>
    <t xml:space="preserve">кг</t>
  </si>
  <si>
    <t xml:space="preserve">ц</t>
  </si>
  <si>
    <t xml:space="preserve">голов</t>
  </si>
  <si>
    <t xml:space="preserve">тонн</t>
  </si>
  <si>
    <t xml:space="preserve">га</t>
  </si>
  <si>
    <t xml:space="preserve">%</t>
  </si>
  <si>
    <t xml:space="preserve">ц/га</t>
  </si>
  <si>
    <t xml:space="preserve">Анучинский</t>
  </si>
  <si>
    <t xml:space="preserve">г. Артем</t>
  </si>
  <si>
    <t xml:space="preserve">Дальнегорский</t>
  </si>
  <si>
    <t xml:space="preserve">г.Дальнереченск</t>
  </si>
  <si>
    <t xml:space="preserve">Дальнереченский</t>
  </si>
  <si>
    <t xml:space="preserve">Кавалеровский</t>
  </si>
  <si>
    <t xml:space="preserve">Кировский</t>
  </si>
  <si>
    <t xml:space="preserve">Красноармейский</t>
  </si>
  <si>
    <t xml:space="preserve">Лазовский</t>
  </si>
  <si>
    <t xml:space="preserve">Лесозаводский</t>
  </si>
  <si>
    <t xml:space="preserve">Михайловский</t>
  </si>
  <si>
    <t xml:space="preserve">Надеждинский</t>
  </si>
  <si>
    <t xml:space="preserve">Октябрьский</t>
  </si>
  <si>
    <t xml:space="preserve">Ольгинский</t>
  </si>
  <si>
    <t xml:space="preserve">г. Партизанск</t>
  </si>
  <si>
    <t xml:space="preserve">Партизанский</t>
  </si>
  <si>
    <t xml:space="preserve">Пограничный</t>
  </si>
  <si>
    <t xml:space="preserve">Пожарский</t>
  </si>
  <si>
    <t xml:space="preserve">Спасский</t>
  </si>
  <si>
    <t xml:space="preserve">Уссурийский</t>
  </si>
  <si>
    <t xml:space="preserve">Ханкайский</t>
  </si>
  <si>
    <t xml:space="preserve">Хасанский</t>
  </si>
  <si>
    <t xml:space="preserve">Хорольский</t>
  </si>
  <si>
    <t xml:space="preserve"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</si>
  <si>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</si>
  <si>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Чугуевский</t>
  </si>
  <si>
    <t xml:space="preserve">Шкотовский</t>
  </si>
  <si>
    <t xml:space="preserve">Яковлевский</t>
  </si>
  <si>
    <t xml:space="preserve">г. Фокино</t>
  </si>
  <si>
    <t xml:space="preserve"> </t>
  </si>
  <si>
    <t xml:space="preserve">Прочие районы</t>
  </si>
  <si>
    <t xml:space="preserve">ВСЕГО:</t>
  </si>
  <si>
    <t xml:space="preserve">% выполнения к плану:</t>
  </si>
  <si>
    <t xml:space="preserve">Было на 18.12.2019</t>
  </si>
  <si>
    <t xml:space="preserve">Начальник отдела</t>
  </si>
  <si>
    <t xml:space="preserve">С.А. Калашникова</t>
  </si>
  <si>
    <t xml:space="preserve">Калашникова С.А.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</si>
</sst>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;[RED]0.0"/>
    <numFmt numFmtId="167" formatCode="0"/>
    <numFmt numFmtId="168" formatCode="0;[RED]0"/>
    <numFmt numFmtId="169" formatCode="0.0%"/>
  </numFmts>
  <fonts count="26">
    <font>
      <sz val="1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4"/>
      <name val="Times New Roman"/>
      <family val="1"/>
      <charset val="1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3"/>
      <name val="Times New Roman"/>
      <family val="1"/>
      <charset val="1"/>
    </font>
    <font>
      <sz val="13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sz val="10"/>
      <color rgb="FFFFFFFF"/>
      <name val="Times New Roman"/>
      <family val="1"/>
      <charset val="204"/>
    </font>
    <font>
      <b val="true"/>
      <sz val="12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4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7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7" fillId="2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2"/>
  <sheetViews>
    <sheetView showFormulas="false" showGridLines="true" showRowColHeaders="true" showZeros="true" rightToLeft="false" tabSelected="true" showOutlineSymbols="true" defaultGridColor="true" view="pageBreakPreview" topLeftCell="A1" colorId="64" zoomScale="77" zoomScaleNormal="70" zoomScalePageLayoutView="77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AC15" activeCellId="0" sqref="AC15"/>
    </sheetView>
  </sheetViews>
  <sheetFormatPr defaultColWidth="8.3828125" defaultRowHeight="12.8" zeroHeight="false" outlineLevelRow="0" outlineLevelCol="0"/>
  <cols>
    <col collapsed="false" customWidth="true" hidden="false" outlineLevel="0" max="1" min="1" style="1" width="24.73"/>
    <col collapsed="false" customWidth="true" hidden="false" outlineLevel="0" max="2" min="2" style="1" width="7.66"/>
    <col collapsed="false" customWidth="true" hidden="false" outlineLevel="0" max="3" min="3" style="2" width="7.83"/>
    <col collapsed="false" customWidth="true" hidden="false" outlineLevel="0" max="5" min="4" style="1" width="10.51"/>
    <col collapsed="false" customWidth="true" hidden="false" outlineLevel="0" max="6" min="6" style="1" width="17.83"/>
    <col collapsed="false" customWidth="true" hidden="false" outlineLevel="0" max="7" min="7" style="1" width="11.31"/>
    <col collapsed="false" customWidth="true" hidden="false" outlineLevel="0" max="8" min="8" style="1" width="12.46"/>
    <col collapsed="false" customWidth="true" hidden="true" outlineLevel="0" max="21" min="9" style="1" width="11.31"/>
    <col collapsed="false" customWidth="true" hidden="false" outlineLevel="0" max="33" min="22" style="1" width="10.66"/>
    <col collapsed="false" customWidth="true" hidden="false" outlineLevel="0" max="34" min="34" style="1" width="12.83"/>
    <col collapsed="false" customWidth="true" hidden="false" outlineLevel="0" max="36" min="35" style="1" width="10.66"/>
    <col collapsed="false" customWidth="true" hidden="false" outlineLevel="0" max="39" min="37" style="1" width="12.16"/>
    <col collapsed="false" customWidth="true" hidden="false" outlineLevel="0" max="40" min="40" style="1" width="12.5"/>
    <col collapsed="false" customWidth="true" hidden="false" outlineLevel="0" max="41" min="41" style="1" width="10.66"/>
    <col collapsed="false" customWidth="true" hidden="false" outlineLevel="0" max="42" min="42" style="1" width="9.33"/>
    <col collapsed="false" customWidth="true" hidden="false" outlineLevel="0" max="44" min="43" style="1" width="11.48"/>
    <col collapsed="false" customWidth="true" hidden="false" outlineLevel="0" max="249" min="45" style="1" width="9.33"/>
    <col collapsed="false" customWidth="true" hidden="false" outlineLevel="0" max="1024" min="978" style="0" width="12.83"/>
  </cols>
  <sheetData>
    <row r="1" customFormat="false" ht="26.1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  <c r="AM1" s="5"/>
      <c r="AN1" s="5"/>
      <c r="AO1" s="5"/>
      <c r="AP1" s="5"/>
      <c r="AQ1" s="5"/>
      <c r="AR1" s="3"/>
    </row>
    <row r="2" customFormat="false" ht="31" hidden="false" customHeight="true" outlineLevel="0" collapsed="false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3"/>
    </row>
    <row r="3" customFormat="false" ht="18.75" hidden="false" customHeight="true" outlineLevel="0" collapsed="false">
      <c r="A3" s="8" t="s">
        <v>2</v>
      </c>
      <c r="B3" s="9" t="s">
        <v>3</v>
      </c>
      <c r="C3" s="9"/>
      <c r="D3" s="9"/>
      <c r="E3" s="9"/>
      <c r="F3" s="9"/>
      <c r="G3" s="10" t="s">
        <v>4</v>
      </c>
      <c r="H3" s="10"/>
      <c r="I3" s="11" t="s">
        <v>5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 t="s">
        <v>6</v>
      </c>
      <c r="V3" s="12" t="s">
        <v>7</v>
      </c>
      <c r="W3" s="12"/>
      <c r="X3" s="12"/>
      <c r="Y3" s="12"/>
      <c r="Z3" s="12"/>
      <c r="AA3" s="12"/>
      <c r="AB3" s="12"/>
      <c r="AC3" s="13" t="s">
        <v>8</v>
      </c>
      <c r="AD3" s="13"/>
      <c r="AE3" s="13"/>
      <c r="AF3" s="13"/>
      <c r="AG3" s="13"/>
      <c r="AH3" s="12" t="s">
        <v>9</v>
      </c>
      <c r="AI3" s="14" t="s">
        <v>10</v>
      </c>
      <c r="AJ3" s="14"/>
      <c r="AK3" s="15" t="s">
        <v>11</v>
      </c>
      <c r="AL3" s="15"/>
      <c r="AM3" s="12" t="s">
        <v>12</v>
      </c>
      <c r="AN3" s="12"/>
      <c r="AO3" s="16" t="s">
        <v>13</v>
      </c>
      <c r="AP3" s="16" t="s">
        <v>14</v>
      </c>
      <c r="AQ3" s="16" t="s">
        <v>15</v>
      </c>
      <c r="AR3" s="17"/>
    </row>
    <row r="4" customFormat="false" ht="35.85" hidden="false" customHeight="true" outlineLevel="0" collapsed="false">
      <c r="A4" s="8"/>
      <c r="B4" s="18" t="s">
        <v>16</v>
      </c>
      <c r="C4" s="18"/>
      <c r="D4" s="10" t="s">
        <v>17</v>
      </c>
      <c r="E4" s="10" t="s">
        <v>18</v>
      </c>
      <c r="F4" s="10" t="s">
        <v>19</v>
      </c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2"/>
      <c r="X4" s="12"/>
      <c r="Y4" s="12"/>
      <c r="Z4" s="12"/>
      <c r="AA4" s="12"/>
      <c r="AB4" s="12"/>
      <c r="AC4" s="13"/>
      <c r="AD4" s="13"/>
      <c r="AE4" s="13"/>
      <c r="AF4" s="13"/>
      <c r="AG4" s="13"/>
      <c r="AH4" s="12"/>
      <c r="AI4" s="14"/>
      <c r="AJ4" s="14"/>
      <c r="AK4" s="15"/>
      <c r="AL4" s="15"/>
      <c r="AM4" s="12"/>
      <c r="AN4" s="12"/>
      <c r="AO4" s="16"/>
      <c r="AP4" s="16"/>
      <c r="AQ4" s="16"/>
      <c r="AR4" s="17"/>
    </row>
    <row r="5" customFormat="false" ht="28.5" hidden="false" customHeight="true" outlineLevel="0" collapsed="false">
      <c r="A5" s="8"/>
      <c r="B5" s="19" t="s">
        <v>20</v>
      </c>
      <c r="C5" s="19" t="s">
        <v>21</v>
      </c>
      <c r="D5" s="10"/>
      <c r="E5" s="10"/>
      <c r="F5" s="10"/>
      <c r="G5" s="10"/>
      <c r="H5" s="10"/>
      <c r="I5" s="11" t="s">
        <v>22</v>
      </c>
      <c r="J5" s="11"/>
      <c r="K5" s="11"/>
      <c r="L5" s="11"/>
      <c r="M5" s="20" t="s">
        <v>23</v>
      </c>
      <c r="N5" s="20"/>
      <c r="O5" s="20"/>
      <c r="P5" s="20"/>
      <c r="Q5" s="11" t="s">
        <v>24</v>
      </c>
      <c r="R5" s="11"/>
      <c r="S5" s="11"/>
      <c r="T5" s="11"/>
      <c r="U5" s="11"/>
      <c r="V5" s="12"/>
      <c r="W5" s="12"/>
      <c r="X5" s="12"/>
      <c r="Y5" s="12"/>
      <c r="Z5" s="12"/>
      <c r="AA5" s="12"/>
      <c r="AB5" s="12"/>
      <c r="AC5" s="13"/>
      <c r="AD5" s="13"/>
      <c r="AE5" s="13"/>
      <c r="AF5" s="13"/>
      <c r="AG5" s="13"/>
      <c r="AH5" s="12"/>
      <c r="AI5" s="14"/>
      <c r="AJ5" s="14"/>
      <c r="AK5" s="15"/>
      <c r="AL5" s="15"/>
      <c r="AM5" s="12"/>
      <c r="AN5" s="12"/>
      <c r="AO5" s="16"/>
      <c r="AP5" s="16"/>
      <c r="AQ5" s="16"/>
      <c r="AR5" s="17"/>
    </row>
    <row r="6" customFormat="false" ht="40.5" hidden="false" customHeight="true" outlineLevel="0" collapsed="false">
      <c r="A6" s="8"/>
      <c r="B6" s="19"/>
      <c r="C6" s="19"/>
      <c r="D6" s="10"/>
      <c r="E6" s="10"/>
      <c r="F6" s="10"/>
      <c r="G6" s="10" t="n">
        <v>2019</v>
      </c>
      <c r="H6" s="10" t="n">
        <v>2020</v>
      </c>
      <c r="I6" s="11" t="s">
        <v>25</v>
      </c>
      <c r="J6" s="11" t="s">
        <v>26</v>
      </c>
      <c r="K6" s="11" t="s">
        <v>27</v>
      </c>
      <c r="L6" s="11" t="s">
        <v>28</v>
      </c>
      <c r="M6" s="11" t="s">
        <v>25</v>
      </c>
      <c r="N6" s="11" t="s">
        <v>29</v>
      </c>
      <c r="O6" s="11"/>
      <c r="P6" s="11" t="s">
        <v>30</v>
      </c>
      <c r="Q6" s="11" t="s">
        <v>25</v>
      </c>
      <c r="R6" s="11" t="s">
        <v>29</v>
      </c>
      <c r="S6" s="11"/>
      <c r="T6" s="11" t="s">
        <v>30</v>
      </c>
      <c r="U6" s="11"/>
      <c r="V6" s="21" t="s">
        <v>25</v>
      </c>
      <c r="W6" s="22" t="s">
        <v>31</v>
      </c>
      <c r="X6" s="22" t="s">
        <v>29</v>
      </c>
      <c r="Y6" s="22" t="s">
        <v>32</v>
      </c>
      <c r="Z6" s="22" t="s">
        <v>33</v>
      </c>
      <c r="AA6" s="22" t="s">
        <v>34</v>
      </c>
      <c r="AB6" s="22" t="s">
        <v>35</v>
      </c>
      <c r="AC6" s="22" t="s">
        <v>25</v>
      </c>
      <c r="AD6" s="22" t="s">
        <v>31</v>
      </c>
      <c r="AE6" s="22" t="s">
        <v>29</v>
      </c>
      <c r="AF6" s="22" t="s">
        <v>33</v>
      </c>
      <c r="AG6" s="22" t="s">
        <v>34</v>
      </c>
      <c r="AH6" s="12"/>
      <c r="AI6" s="23" t="s">
        <v>25</v>
      </c>
      <c r="AJ6" s="23" t="s">
        <v>36</v>
      </c>
      <c r="AK6" s="24" t="s">
        <v>25</v>
      </c>
      <c r="AL6" s="15" t="s">
        <v>36</v>
      </c>
      <c r="AM6" s="12"/>
      <c r="AN6" s="12"/>
      <c r="AO6" s="16"/>
      <c r="AP6" s="16"/>
      <c r="AQ6" s="16"/>
      <c r="AR6" s="17"/>
    </row>
    <row r="7" customFormat="false" ht="15.75" hidden="false" customHeight="true" outlineLevel="0" collapsed="false">
      <c r="A7" s="8"/>
      <c r="B7" s="19"/>
      <c r="C7" s="19"/>
      <c r="D7" s="10"/>
      <c r="E7" s="10"/>
      <c r="F7" s="10"/>
      <c r="G7" s="10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21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12"/>
      <c r="AI7" s="12"/>
      <c r="AJ7" s="12"/>
      <c r="AK7" s="24"/>
      <c r="AL7" s="15"/>
      <c r="AM7" s="12"/>
      <c r="AN7" s="12"/>
      <c r="AO7" s="16"/>
      <c r="AP7" s="16"/>
      <c r="AQ7" s="16"/>
      <c r="AR7" s="17"/>
    </row>
    <row r="8" customFormat="false" ht="21.75" hidden="false" customHeight="true" outlineLevel="0" collapsed="false">
      <c r="A8" s="8"/>
      <c r="B8" s="25" t="s">
        <v>37</v>
      </c>
      <c r="C8" s="26" t="s">
        <v>37</v>
      </c>
      <c r="D8" s="27" t="s">
        <v>38</v>
      </c>
      <c r="E8" s="27" t="s">
        <v>38</v>
      </c>
      <c r="F8" s="27" t="s">
        <v>38</v>
      </c>
      <c r="G8" s="8" t="s">
        <v>39</v>
      </c>
      <c r="H8" s="8" t="s">
        <v>39</v>
      </c>
      <c r="I8" s="28" t="s">
        <v>40</v>
      </c>
      <c r="J8" s="28" t="s">
        <v>41</v>
      </c>
      <c r="K8" s="28" t="s">
        <v>40</v>
      </c>
      <c r="L8" s="28" t="s">
        <v>40</v>
      </c>
      <c r="M8" s="28" t="s">
        <v>40</v>
      </c>
      <c r="N8" s="28" t="s">
        <v>41</v>
      </c>
      <c r="O8" s="28" t="s">
        <v>40</v>
      </c>
      <c r="P8" s="28" t="s">
        <v>40</v>
      </c>
      <c r="Q8" s="28" t="s">
        <v>40</v>
      </c>
      <c r="R8" s="28" t="s">
        <v>41</v>
      </c>
      <c r="S8" s="28" t="s">
        <v>40</v>
      </c>
      <c r="T8" s="28" t="s">
        <v>40</v>
      </c>
      <c r="U8" s="28" t="s">
        <v>40</v>
      </c>
      <c r="V8" s="29" t="s">
        <v>41</v>
      </c>
      <c r="W8" s="29" t="s">
        <v>41</v>
      </c>
      <c r="X8" s="29" t="s">
        <v>41</v>
      </c>
      <c r="Y8" s="29" t="s">
        <v>42</v>
      </c>
      <c r="Z8" s="29" t="s">
        <v>40</v>
      </c>
      <c r="AA8" s="29" t="s">
        <v>43</v>
      </c>
      <c r="AB8" s="29" t="s">
        <v>40</v>
      </c>
      <c r="AC8" s="29" t="s">
        <v>41</v>
      </c>
      <c r="AD8" s="29" t="s">
        <v>41</v>
      </c>
      <c r="AE8" s="29" t="s">
        <v>41</v>
      </c>
      <c r="AF8" s="29" t="s">
        <v>40</v>
      </c>
      <c r="AG8" s="29" t="s">
        <v>43</v>
      </c>
      <c r="AH8" s="29" t="s">
        <v>40</v>
      </c>
      <c r="AI8" s="29" t="s">
        <v>41</v>
      </c>
      <c r="AJ8" s="29" t="s">
        <v>41</v>
      </c>
      <c r="AK8" s="30" t="s">
        <v>40</v>
      </c>
      <c r="AL8" s="30" t="s">
        <v>40</v>
      </c>
      <c r="AM8" s="29" t="s">
        <v>41</v>
      </c>
      <c r="AN8" s="29" t="s">
        <v>40</v>
      </c>
      <c r="AO8" s="29" t="s">
        <v>41</v>
      </c>
      <c r="AP8" s="29" t="s">
        <v>41</v>
      </c>
      <c r="AQ8" s="29" t="s">
        <v>41</v>
      </c>
      <c r="AR8" s="31"/>
    </row>
    <row r="9" s="1" customFormat="true" ht="19.5" hidden="false" customHeight="true" outlineLevel="0" collapsed="false">
      <c r="A9" s="32" t="s">
        <v>44</v>
      </c>
      <c r="B9" s="33" t="n">
        <v>12</v>
      </c>
      <c r="C9" s="33"/>
      <c r="D9" s="34"/>
      <c r="E9" s="34"/>
      <c r="F9" s="34"/>
      <c r="G9" s="35" t="n">
        <v>60</v>
      </c>
      <c r="H9" s="35"/>
      <c r="I9" s="35" t="n">
        <v>1300</v>
      </c>
      <c r="J9" s="36" t="n">
        <v>1000</v>
      </c>
      <c r="K9" s="36" t="n">
        <v>2081</v>
      </c>
      <c r="L9" s="35"/>
      <c r="M9" s="35"/>
      <c r="N9" s="36" t="n">
        <v>75</v>
      </c>
      <c r="O9" s="36" t="n">
        <v>1875</v>
      </c>
      <c r="P9" s="35"/>
      <c r="Q9" s="35"/>
      <c r="R9" s="35"/>
      <c r="S9" s="35"/>
      <c r="T9" s="35"/>
      <c r="U9" s="35"/>
      <c r="V9" s="29" t="n">
        <v>4846</v>
      </c>
      <c r="W9" s="36" t="n">
        <v>4729</v>
      </c>
      <c r="X9" s="36" t="n">
        <v>4729</v>
      </c>
      <c r="Y9" s="36" t="n">
        <f aca="false">X9/W9*100</f>
        <v>100</v>
      </c>
      <c r="Z9" s="36" t="n">
        <v>8299</v>
      </c>
      <c r="AA9" s="36" t="n">
        <f aca="false">Z9/X9*10</f>
        <v>17.5491647282724</v>
      </c>
      <c r="AB9" s="36" t="n">
        <v>1940</v>
      </c>
      <c r="AC9" s="36" t="n">
        <v>110</v>
      </c>
      <c r="AD9" s="36" t="n">
        <v>110</v>
      </c>
      <c r="AE9" s="36" t="n">
        <v>110</v>
      </c>
      <c r="AF9" s="36" t="n">
        <v>605</v>
      </c>
      <c r="AG9" s="36" t="n">
        <f aca="false">AF9/AE9*10</f>
        <v>55</v>
      </c>
      <c r="AH9" s="36" t="n">
        <v>541</v>
      </c>
      <c r="AI9" s="36" t="n">
        <v>4295</v>
      </c>
      <c r="AJ9" s="36" t="n">
        <v>4295</v>
      </c>
      <c r="AK9" s="36"/>
      <c r="AL9" s="36"/>
      <c r="AM9" s="36"/>
      <c r="AN9" s="36"/>
      <c r="AO9" s="36" t="n">
        <v>1153</v>
      </c>
      <c r="AP9" s="36" t="n">
        <v>1318</v>
      </c>
      <c r="AQ9" s="36" t="n">
        <v>700</v>
      </c>
      <c r="AR9" s="37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1" customFormat="true" ht="18.75" hidden="false" customHeight="true" outlineLevel="0" collapsed="false">
      <c r="A10" s="38" t="s">
        <v>45</v>
      </c>
      <c r="B10" s="33" t="n">
        <v>14</v>
      </c>
      <c r="C10" s="33" t="n">
        <f aca="false">D10/H10*100</f>
        <v>19.1358024691358</v>
      </c>
      <c r="D10" s="34" t="n">
        <v>31</v>
      </c>
      <c r="E10" s="34" t="n">
        <v>28</v>
      </c>
      <c r="F10" s="34" t="n">
        <v>463</v>
      </c>
      <c r="G10" s="35" t="n">
        <v>160</v>
      </c>
      <c r="H10" s="35" t="n">
        <v>162</v>
      </c>
      <c r="I10" s="35" t="n">
        <v>1700</v>
      </c>
      <c r="J10" s="36" t="n">
        <v>896</v>
      </c>
      <c r="K10" s="36" t="n">
        <v>1700</v>
      </c>
      <c r="L10" s="35"/>
      <c r="M10" s="35" t="n">
        <v>1850</v>
      </c>
      <c r="N10" s="36" t="n">
        <v>352</v>
      </c>
      <c r="O10" s="36" t="n">
        <v>1850</v>
      </c>
      <c r="P10" s="36" t="n">
        <v>1850</v>
      </c>
      <c r="Q10" s="35"/>
      <c r="R10" s="35"/>
      <c r="S10" s="35"/>
      <c r="T10" s="35"/>
      <c r="U10" s="35"/>
      <c r="V10" s="36" t="n">
        <v>70</v>
      </c>
      <c r="W10" s="36" t="n">
        <v>70</v>
      </c>
      <c r="X10" s="36" t="n">
        <v>70</v>
      </c>
      <c r="Y10" s="36" t="n">
        <f aca="false">X10/W10*100</f>
        <v>100</v>
      </c>
      <c r="Z10" s="36" t="n">
        <v>115</v>
      </c>
      <c r="AA10" s="36" t="n">
        <f aca="false">Z10/X10*10</f>
        <v>16.4285714285714</v>
      </c>
      <c r="AB10" s="36" t="n">
        <v>63</v>
      </c>
      <c r="AC10" s="36"/>
      <c r="AD10" s="36"/>
      <c r="AE10" s="36"/>
      <c r="AF10" s="36"/>
      <c r="AG10" s="36"/>
      <c r="AH10" s="36"/>
      <c r="AI10" s="36" t="n">
        <v>909</v>
      </c>
      <c r="AJ10" s="36" t="n">
        <v>909</v>
      </c>
      <c r="AK10" s="36"/>
      <c r="AL10" s="36"/>
      <c r="AM10" s="36" t="n">
        <v>126</v>
      </c>
      <c r="AN10" s="36" t="n">
        <v>1640</v>
      </c>
      <c r="AO10" s="36"/>
      <c r="AP10" s="36"/>
      <c r="AQ10" s="36"/>
      <c r="AR10" s="37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2" customFormat="true" ht="18.95" hidden="false" customHeight="true" outlineLevel="0" collapsed="false">
      <c r="A11" s="32" t="s">
        <v>46</v>
      </c>
      <c r="B11" s="39"/>
      <c r="C11" s="33"/>
      <c r="D11" s="34"/>
      <c r="E11" s="34"/>
      <c r="F11" s="34"/>
      <c r="G11" s="35"/>
      <c r="H11" s="35"/>
      <c r="I11" s="35" t="n">
        <v>1435</v>
      </c>
      <c r="J11" s="36" t="n">
        <v>195</v>
      </c>
      <c r="K11" s="36" t="n">
        <v>580</v>
      </c>
      <c r="L11" s="35"/>
      <c r="M11" s="35"/>
      <c r="N11" s="35"/>
      <c r="O11" s="35"/>
      <c r="P11" s="35"/>
      <c r="Q11" s="35" t="n">
        <v>2650</v>
      </c>
      <c r="R11" s="36" t="n">
        <v>110</v>
      </c>
      <c r="S11" s="36" t="n">
        <v>2200</v>
      </c>
      <c r="T11" s="35"/>
      <c r="U11" s="35"/>
      <c r="V11" s="36" t="n">
        <v>100</v>
      </c>
      <c r="W11" s="36" t="n">
        <v>100</v>
      </c>
      <c r="X11" s="36" t="n">
        <v>100</v>
      </c>
      <c r="Y11" s="36" t="n">
        <f aca="false">X11/W11*100</f>
        <v>100</v>
      </c>
      <c r="Z11" s="36" t="n">
        <v>187</v>
      </c>
      <c r="AA11" s="36" t="n">
        <f aca="false">Z11/X11*10</f>
        <v>18.7</v>
      </c>
      <c r="AB11" s="36"/>
      <c r="AC11" s="36"/>
      <c r="AD11" s="36"/>
      <c r="AE11" s="36"/>
      <c r="AF11" s="36"/>
      <c r="AG11" s="36"/>
      <c r="AH11" s="36"/>
      <c r="AI11" s="36" t="n">
        <v>300</v>
      </c>
      <c r="AJ11" s="36" t="n">
        <v>200</v>
      </c>
      <c r="AK11" s="36"/>
      <c r="AL11" s="36"/>
      <c r="AM11" s="36"/>
      <c r="AN11" s="36"/>
      <c r="AO11" s="36"/>
      <c r="AP11" s="36"/>
      <c r="AQ11" s="36"/>
      <c r="AR11" s="37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2" customFormat="true" ht="18.95" hidden="false" customHeight="true" outlineLevel="0" collapsed="false">
      <c r="A12" s="32" t="s">
        <v>47</v>
      </c>
      <c r="B12" s="39"/>
      <c r="C12" s="33"/>
      <c r="D12" s="34"/>
      <c r="E12" s="34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 t="n">
        <v>967</v>
      </c>
      <c r="W12" s="36" t="n">
        <v>967</v>
      </c>
      <c r="X12" s="36" t="n">
        <v>967</v>
      </c>
      <c r="Y12" s="36" t="n">
        <f aca="false">X12/W12*100</f>
        <v>100</v>
      </c>
      <c r="Z12" s="36" t="n">
        <v>458</v>
      </c>
      <c r="AA12" s="36" t="n">
        <f aca="false">Z12/X12*10</f>
        <v>4.73629782833506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 t="n">
        <v>17.7</v>
      </c>
      <c r="AP12" s="36"/>
      <c r="AQ12" s="36"/>
      <c r="AR12" s="37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" customFormat="true" ht="18.75" hidden="false" customHeight="true" outlineLevel="0" collapsed="false">
      <c r="A13" s="38" t="s">
        <v>48</v>
      </c>
      <c r="B13" s="33"/>
      <c r="C13" s="33"/>
      <c r="D13" s="34"/>
      <c r="E13" s="34"/>
      <c r="F13" s="34"/>
      <c r="G13" s="35"/>
      <c r="H13" s="35"/>
      <c r="I13" s="35" t="n">
        <v>895</v>
      </c>
      <c r="J13" s="36" t="n">
        <v>300</v>
      </c>
      <c r="K13" s="36" t="n">
        <v>520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 t="n">
        <v>11820.5</v>
      </c>
      <c r="W13" s="36" t="n">
        <v>11821</v>
      </c>
      <c r="X13" s="36" t="n">
        <v>10383.236</v>
      </c>
      <c r="Y13" s="36" t="n">
        <f aca="false">X13/W13*100</f>
        <v>87.8372049741985</v>
      </c>
      <c r="Z13" s="36" t="n">
        <v>10700</v>
      </c>
      <c r="AA13" s="36" t="n">
        <f aca="false">Z13/X13*10</f>
        <v>10.3050725226702</v>
      </c>
      <c r="AB13" s="36" t="n">
        <v>3809</v>
      </c>
      <c r="AC13" s="36"/>
      <c r="AD13" s="36"/>
      <c r="AE13" s="36"/>
      <c r="AF13" s="36"/>
      <c r="AG13" s="36"/>
      <c r="AH13" s="36"/>
      <c r="AI13" s="36" t="n">
        <v>415</v>
      </c>
      <c r="AJ13" s="36" t="n">
        <v>400</v>
      </c>
      <c r="AK13" s="36"/>
      <c r="AL13" s="36"/>
      <c r="AM13" s="36"/>
      <c r="AN13" s="36"/>
      <c r="AO13" s="36" t="n">
        <v>365</v>
      </c>
      <c r="AP13" s="36"/>
      <c r="AQ13" s="36"/>
      <c r="AR13" s="37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1" customFormat="true" ht="19.5" hidden="false" customHeight="true" outlineLevel="0" collapsed="false">
      <c r="A14" s="38" t="s">
        <v>49</v>
      </c>
      <c r="B14" s="33"/>
      <c r="C14" s="33"/>
      <c r="D14" s="34"/>
      <c r="E14" s="34"/>
      <c r="F14" s="34"/>
      <c r="G14" s="35"/>
      <c r="H14" s="35"/>
      <c r="I14" s="35" t="n">
        <v>2160</v>
      </c>
      <c r="J14" s="36" t="n">
        <v>929</v>
      </c>
      <c r="K14" s="36" t="n">
        <v>2180</v>
      </c>
      <c r="L14" s="35"/>
      <c r="M14" s="35"/>
      <c r="N14" s="35"/>
      <c r="O14" s="35"/>
      <c r="P14" s="35"/>
      <c r="Q14" s="35" t="n">
        <v>1000</v>
      </c>
      <c r="R14" s="36" t="n">
        <v>37</v>
      </c>
      <c r="S14" s="36" t="n">
        <v>336</v>
      </c>
      <c r="T14" s="35"/>
      <c r="U14" s="35"/>
      <c r="V14" s="36" t="n">
        <v>41</v>
      </c>
      <c r="W14" s="36" t="n">
        <v>41</v>
      </c>
      <c r="X14" s="36" t="n">
        <v>41</v>
      </c>
      <c r="Y14" s="36" t="n">
        <f aca="false">X14/W14*100</f>
        <v>100</v>
      </c>
      <c r="Z14" s="36" t="n">
        <v>80</v>
      </c>
      <c r="AA14" s="36" t="n">
        <f aca="false">Z14/X14*10</f>
        <v>19.5121951219512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 t="n">
        <v>189</v>
      </c>
      <c r="AP14" s="36"/>
      <c r="AQ14" s="36"/>
      <c r="AR14" s="37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1" customFormat="true" ht="18.75" hidden="false" customHeight="true" outlineLevel="0" collapsed="false">
      <c r="A15" s="38" t="s">
        <v>50</v>
      </c>
      <c r="B15" s="33" t="n">
        <v>9.3</v>
      </c>
      <c r="C15" s="33" t="n">
        <f aca="false">D15/H15*100</f>
        <v>8.300395256917</v>
      </c>
      <c r="D15" s="34" t="n">
        <v>42</v>
      </c>
      <c r="E15" s="34" t="n">
        <v>37</v>
      </c>
      <c r="F15" s="34" t="n">
        <v>621</v>
      </c>
      <c r="G15" s="35" t="n">
        <v>569</v>
      </c>
      <c r="H15" s="35" t="n">
        <v>506</v>
      </c>
      <c r="I15" s="35" t="n">
        <v>2113</v>
      </c>
      <c r="J15" s="36" t="n">
        <v>788</v>
      </c>
      <c r="K15" s="36" t="n">
        <v>2522</v>
      </c>
      <c r="L15" s="36" t="n">
        <v>220</v>
      </c>
      <c r="M15" s="35" t="n">
        <v>4885</v>
      </c>
      <c r="N15" s="36" t="n">
        <v>307</v>
      </c>
      <c r="O15" s="36" t="n">
        <v>3289</v>
      </c>
      <c r="P15" s="36" t="n">
        <v>3289</v>
      </c>
      <c r="Q15" s="35"/>
      <c r="R15" s="36" t="n">
        <v>50</v>
      </c>
      <c r="S15" s="36" t="n">
        <v>400</v>
      </c>
      <c r="T15" s="35"/>
      <c r="U15" s="35"/>
      <c r="V15" s="36" t="n">
        <v>11317</v>
      </c>
      <c r="W15" s="36" t="n">
        <v>11317</v>
      </c>
      <c r="X15" s="36" t="n">
        <v>10141</v>
      </c>
      <c r="Y15" s="36" t="n">
        <f aca="false">X15/W15*100</f>
        <v>89.6085535035787</v>
      </c>
      <c r="Z15" s="36" t="n">
        <v>13121</v>
      </c>
      <c r="AA15" s="36" t="n">
        <f aca="false">Z15/X15*10</f>
        <v>12.9385662163495</v>
      </c>
      <c r="AB15" s="36"/>
      <c r="AC15" s="36" t="n">
        <v>1480</v>
      </c>
      <c r="AD15" s="36" t="n">
        <v>1480</v>
      </c>
      <c r="AE15" s="36" t="n">
        <v>1480</v>
      </c>
      <c r="AF15" s="36" t="n">
        <v>5850</v>
      </c>
      <c r="AG15" s="36" t="n">
        <f aca="false">AF15/AE15*10</f>
        <v>39.527027027027</v>
      </c>
      <c r="AH15" s="36"/>
      <c r="AI15" s="36" t="n">
        <v>8955</v>
      </c>
      <c r="AJ15" s="36" t="n">
        <v>8955</v>
      </c>
      <c r="AK15" s="36"/>
      <c r="AL15" s="36" t="n">
        <v>401</v>
      </c>
      <c r="AM15" s="36"/>
      <c r="AN15" s="36"/>
      <c r="AO15" s="36"/>
      <c r="AP15" s="36"/>
      <c r="AQ15" s="36"/>
      <c r="AR15" s="37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" customFormat="true" ht="19.5" hidden="false" customHeight="true" outlineLevel="0" collapsed="false">
      <c r="A16" s="38" t="s">
        <v>51</v>
      </c>
      <c r="B16" s="33"/>
      <c r="C16" s="33"/>
      <c r="D16" s="34"/>
      <c r="E16" s="34"/>
      <c r="F16" s="34"/>
      <c r="G16" s="35"/>
      <c r="H16" s="35"/>
      <c r="I16" s="35" t="n">
        <v>850</v>
      </c>
      <c r="J16" s="36" t="n">
        <v>275</v>
      </c>
      <c r="K16" s="36" t="n">
        <v>555</v>
      </c>
      <c r="L16" s="35"/>
      <c r="M16" s="35"/>
      <c r="N16" s="35"/>
      <c r="O16" s="35"/>
      <c r="P16" s="35"/>
      <c r="Q16" s="35"/>
      <c r="R16" s="35"/>
      <c r="S16" s="35"/>
      <c r="T16" s="35"/>
      <c r="U16" s="40" t="n">
        <v>105</v>
      </c>
      <c r="V16" s="36" t="n">
        <v>5666</v>
      </c>
      <c r="W16" s="36" t="n">
        <v>5666</v>
      </c>
      <c r="X16" s="36" t="n">
        <v>5666</v>
      </c>
      <c r="Y16" s="36" t="n">
        <f aca="false">X16/W16*100</f>
        <v>100</v>
      </c>
      <c r="Z16" s="36" t="n">
        <v>6805</v>
      </c>
      <c r="AA16" s="36" t="n">
        <f aca="false">Z16/X16*10</f>
        <v>12.0102364984116</v>
      </c>
      <c r="AB16" s="36"/>
      <c r="AC16" s="36" t="n">
        <v>60</v>
      </c>
      <c r="AD16" s="36" t="n">
        <v>60</v>
      </c>
      <c r="AE16" s="36" t="n">
        <v>60</v>
      </c>
      <c r="AF16" s="36" t="n">
        <v>405</v>
      </c>
      <c r="AG16" s="36" t="n">
        <f aca="false">AF16/AE16*10</f>
        <v>67.5</v>
      </c>
      <c r="AH16" s="36"/>
      <c r="AI16" s="36" t="n">
        <v>2144</v>
      </c>
      <c r="AJ16" s="36" t="n">
        <v>2144</v>
      </c>
      <c r="AK16" s="36"/>
      <c r="AL16" s="36"/>
      <c r="AM16" s="36"/>
      <c r="AN16" s="36"/>
      <c r="AO16" s="36"/>
      <c r="AP16" s="36"/>
      <c r="AQ16" s="36"/>
      <c r="AR16" s="37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1" customFormat="true" ht="22.25" hidden="false" customHeight="true" outlineLevel="0" collapsed="false">
      <c r="A17" s="38" t="s">
        <v>52</v>
      </c>
      <c r="B17" s="33"/>
      <c r="C17" s="33"/>
      <c r="D17" s="34"/>
      <c r="E17" s="34"/>
      <c r="F17" s="34"/>
      <c r="G17" s="35"/>
      <c r="H17" s="35"/>
      <c r="I17" s="35" t="n">
        <v>2000</v>
      </c>
      <c r="J17" s="36" t="n">
        <v>556</v>
      </c>
      <c r="K17" s="36" t="n">
        <v>682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6" t="n">
        <v>190</v>
      </c>
      <c r="W17" s="36" t="n">
        <v>190</v>
      </c>
      <c r="X17" s="36" t="n">
        <v>150</v>
      </c>
      <c r="Y17" s="36" t="n">
        <f aca="false">X17/W17*100</f>
        <v>78.9473684210526</v>
      </c>
      <c r="Z17" s="36" t="n">
        <v>166</v>
      </c>
      <c r="AA17" s="36" t="n">
        <f aca="false">Z17/X17*10</f>
        <v>11.0666666666667</v>
      </c>
      <c r="AB17" s="36"/>
      <c r="AC17" s="36" t="n">
        <v>2</v>
      </c>
      <c r="AD17" s="36" t="n">
        <v>2</v>
      </c>
      <c r="AE17" s="36"/>
      <c r="AF17" s="36"/>
      <c r="AG17" s="36"/>
      <c r="AH17" s="36"/>
      <c r="AI17" s="36" t="n">
        <v>14</v>
      </c>
      <c r="AJ17" s="36" t="n">
        <v>14</v>
      </c>
      <c r="AK17" s="36"/>
      <c r="AL17" s="36"/>
      <c r="AM17" s="36"/>
      <c r="AN17" s="36"/>
      <c r="AO17" s="36" t="n">
        <v>20</v>
      </c>
      <c r="AP17" s="36"/>
      <c r="AQ17" s="36"/>
      <c r="AR17" s="37"/>
      <c r="AS17" s="41"/>
      <c r="AT17" s="41"/>
      <c r="AU17" s="41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42" customFormat="true" ht="20.25" hidden="false" customHeight="true" outlineLevel="0" collapsed="false">
      <c r="A18" s="38" t="s">
        <v>53</v>
      </c>
      <c r="B18" s="33"/>
      <c r="C18" s="33"/>
      <c r="D18" s="34"/>
      <c r="E18" s="34"/>
      <c r="F18" s="34"/>
      <c r="G18" s="35"/>
      <c r="H18" s="35"/>
      <c r="I18" s="35" t="n">
        <v>550</v>
      </c>
      <c r="J18" s="36" t="n">
        <v>300</v>
      </c>
      <c r="K18" s="36" t="n">
        <v>600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6" t="n">
        <v>15800</v>
      </c>
      <c r="W18" s="36" t="n">
        <v>12746</v>
      </c>
      <c r="X18" s="36" t="n">
        <v>12746</v>
      </c>
      <c r="Y18" s="36" t="n">
        <f aca="false">X18/W18*100</f>
        <v>100</v>
      </c>
      <c r="Z18" s="36" t="n">
        <v>11304.5</v>
      </c>
      <c r="AA18" s="36" t="n">
        <f aca="false">Z18/X18*10</f>
        <v>8.86905695904598</v>
      </c>
      <c r="AB18" s="36"/>
      <c r="AC18" s="36" t="n">
        <v>350</v>
      </c>
      <c r="AD18" s="36" t="n">
        <v>277</v>
      </c>
      <c r="AE18" s="36" t="n">
        <v>277</v>
      </c>
      <c r="AF18" s="36" t="n">
        <v>855</v>
      </c>
      <c r="AG18" s="36" t="n">
        <f aca="false">AF18/AE18*10</f>
        <v>30.8664259927798</v>
      </c>
      <c r="AH18" s="36"/>
      <c r="AI18" s="36" t="n">
        <v>6530</v>
      </c>
      <c r="AJ18" s="36" t="n">
        <v>6530</v>
      </c>
      <c r="AK18" s="36"/>
      <c r="AL18" s="36" t="n">
        <v>130</v>
      </c>
      <c r="AM18" s="36"/>
      <c r="AN18" s="36"/>
      <c r="AO18" s="36" t="n">
        <v>150</v>
      </c>
      <c r="AP18" s="36"/>
      <c r="AQ18" s="36" t="n">
        <v>70</v>
      </c>
      <c r="AR18" s="37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1" customFormat="true" ht="18.75" hidden="false" customHeight="true" outlineLevel="0" collapsed="false">
      <c r="A19" s="38" t="s">
        <v>54</v>
      </c>
      <c r="B19" s="33"/>
      <c r="C19" s="33"/>
      <c r="D19" s="34"/>
      <c r="E19" s="34"/>
      <c r="F19" s="34"/>
      <c r="G19" s="35"/>
      <c r="H19" s="35"/>
      <c r="I19" s="35" t="n">
        <v>3430</v>
      </c>
      <c r="J19" s="36" t="n">
        <v>1703</v>
      </c>
      <c r="K19" s="36" t="n">
        <v>4324</v>
      </c>
      <c r="L19" s="35"/>
      <c r="M19" s="35" t="n">
        <v>2806</v>
      </c>
      <c r="N19" s="36" t="n">
        <v>350</v>
      </c>
      <c r="O19" s="36" t="n">
        <v>1892</v>
      </c>
      <c r="P19" s="36" t="n">
        <v>1892.4</v>
      </c>
      <c r="Q19" s="35"/>
      <c r="R19" s="35"/>
      <c r="S19" s="35"/>
      <c r="T19" s="35"/>
      <c r="U19" s="36" t="n">
        <v>380</v>
      </c>
      <c r="V19" s="36" t="n">
        <v>37232</v>
      </c>
      <c r="W19" s="36" t="n">
        <v>37232</v>
      </c>
      <c r="X19" s="36" t="n">
        <v>37232</v>
      </c>
      <c r="Y19" s="36" t="n">
        <f aca="false">X19/W19*100</f>
        <v>100</v>
      </c>
      <c r="Z19" s="36" t="n">
        <v>60585</v>
      </c>
      <c r="AA19" s="36" t="n">
        <f aca="false">Z19/X19*10</f>
        <v>16.2722926514826</v>
      </c>
      <c r="AB19" s="36" t="n">
        <v>5019</v>
      </c>
      <c r="AC19" s="36" t="n">
        <v>17550</v>
      </c>
      <c r="AD19" s="36" t="n">
        <v>17253</v>
      </c>
      <c r="AE19" s="36" t="n">
        <v>16170</v>
      </c>
      <c r="AF19" s="36" t="n">
        <v>76337</v>
      </c>
      <c r="AG19" s="36" t="n">
        <f aca="false">AF19/AE19*10</f>
        <v>47.2090290661719</v>
      </c>
      <c r="AH19" s="43" t="n">
        <v>2485</v>
      </c>
      <c r="AI19" s="43" t="n">
        <v>30499</v>
      </c>
      <c r="AJ19" s="43" t="n">
        <v>30499</v>
      </c>
      <c r="AK19" s="43"/>
      <c r="AL19" s="43" t="n">
        <v>758.1</v>
      </c>
      <c r="AM19" s="44"/>
      <c r="AN19" s="44"/>
      <c r="AO19" s="36" t="n">
        <v>207</v>
      </c>
      <c r="AP19" s="36" t="n">
        <v>20</v>
      </c>
      <c r="AQ19" s="36" t="n">
        <v>207</v>
      </c>
      <c r="AR19" s="37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1" customFormat="true" ht="18.75" hidden="false" customHeight="true" outlineLevel="0" collapsed="false">
      <c r="A20" s="38" t="s">
        <v>55</v>
      </c>
      <c r="B20" s="33" t="n">
        <v>12.9</v>
      </c>
      <c r="C20" s="33" t="n">
        <f aca="false">D20/H20*100</f>
        <v>2.23809523809524</v>
      </c>
      <c r="D20" s="34" t="n">
        <v>0.47</v>
      </c>
      <c r="E20" s="34" t="n">
        <v>0.47</v>
      </c>
      <c r="F20" s="34" t="n">
        <v>7.05</v>
      </c>
      <c r="G20" s="35" t="n">
        <v>21</v>
      </c>
      <c r="H20" s="35" t="n">
        <v>21</v>
      </c>
      <c r="I20" s="35" t="n">
        <v>4122</v>
      </c>
      <c r="J20" s="36" t="n">
        <v>1793</v>
      </c>
      <c r="K20" s="36" t="n">
        <v>3247</v>
      </c>
      <c r="L20" s="36" t="n">
        <v>695</v>
      </c>
      <c r="M20" s="35"/>
      <c r="N20" s="35"/>
      <c r="O20" s="35"/>
      <c r="P20" s="35"/>
      <c r="Q20" s="35"/>
      <c r="R20" s="35"/>
      <c r="S20" s="35"/>
      <c r="T20" s="35"/>
      <c r="U20" s="35"/>
      <c r="V20" s="36" t="n">
        <v>178</v>
      </c>
      <c r="W20" s="36" t="n">
        <v>178</v>
      </c>
      <c r="X20" s="36" t="n">
        <v>178</v>
      </c>
      <c r="Y20" s="36" t="n">
        <f aca="false">X20/W20*100</f>
        <v>100</v>
      </c>
      <c r="Z20" s="36" t="n">
        <v>240.2</v>
      </c>
      <c r="AA20" s="36" t="n">
        <f aca="false">Z20/X20*10</f>
        <v>13.4943820224719</v>
      </c>
      <c r="AB20" s="36" t="n">
        <v>52</v>
      </c>
      <c r="AC20" s="36" t="n">
        <v>10</v>
      </c>
      <c r="AD20" s="36" t="n">
        <v>10</v>
      </c>
      <c r="AE20" s="36" t="n">
        <v>9.7</v>
      </c>
      <c r="AF20" s="36" t="n">
        <v>38.9</v>
      </c>
      <c r="AG20" s="36" t="n">
        <f aca="false">AF20/AE20*10</f>
        <v>40.1030927835052</v>
      </c>
      <c r="AH20" s="36"/>
      <c r="AI20" s="36" t="n">
        <v>118</v>
      </c>
      <c r="AJ20" s="36" t="n">
        <v>118</v>
      </c>
      <c r="AK20" s="36"/>
      <c r="AL20" s="36"/>
      <c r="AM20" s="36" t="n">
        <v>90</v>
      </c>
      <c r="AN20" s="36" t="n">
        <v>1694</v>
      </c>
      <c r="AO20" s="36"/>
      <c r="AP20" s="36"/>
      <c r="AQ20" s="36"/>
      <c r="AR20" s="37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1" customFormat="true" ht="18.75" hidden="false" customHeight="true" outlineLevel="0" collapsed="false">
      <c r="A21" s="38" t="s">
        <v>56</v>
      </c>
      <c r="B21" s="33" t="n">
        <v>19.4</v>
      </c>
      <c r="C21" s="33" t="n">
        <f aca="false">D21/H21*100</f>
        <v>43.5</v>
      </c>
      <c r="D21" s="34" t="n">
        <v>52.2</v>
      </c>
      <c r="E21" s="34" t="n">
        <v>44.7</v>
      </c>
      <c r="F21" s="34" t="n">
        <v>395.1</v>
      </c>
      <c r="G21" s="35" t="n">
        <v>137</v>
      </c>
      <c r="H21" s="35" t="n">
        <v>120</v>
      </c>
      <c r="I21" s="35" t="n">
        <v>4379.9</v>
      </c>
      <c r="J21" s="36" t="n">
        <v>667.7</v>
      </c>
      <c r="K21" s="36" t="n">
        <v>6314.5</v>
      </c>
      <c r="L21" s="35"/>
      <c r="M21" s="35" t="n">
        <v>3765</v>
      </c>
      <c r="N21" s="36" t="n">
        <v>150</v>
      </c>
      <c r="O21" s="36" t="n">
        <v>3750</v>
      </c>
      <c r="P21" s="35"/>
      <c r="Q21" s="35" t="n">
        <v>4000</v>
      </c>
      <c r="R21" s="35" t="n">
        <v>50</v>
      </c>
      <c r="S21" s="35" t="n">
        <v>200</v>
      </c>
      <c r="T21" s="35"/>
      <c r="U21" s="35"/>
      <c r="V21" s="36" t="n">
        <v>22720</v>
      </c>
      <c r="W21" s="36" t="n">
        <v>20621.1</v>
      </c>
      <c r="X21" s="36" t="n">
        <v>20621.1</v>
      </c>
      <c r="Y21" s="36" t="n">
        <f aca="false">X21/W21*100</f>
        <v>100</v>
      </c>
      <c r="Z21" s="36" t="n">
        <v>36212.1</v>
      </c>
      <c r="AA21" s="36" t="n">
        <f aca="false">Z21/X21*10</f>
        <v>17.5607023873605</v>
      </c>
      <c r="AB21" s="36" t="n">
        <v>21394.7</v>
      </c>
      <c r="AC21" s="36" t="n">
        <v>10255</v>
      </c>
      <c r="AD21" s="36" t="n">
        <v>9438</v>
      </c>
      <c r="AE21" s="36" t="n">
        <v>9438.2</v>
      </c>
      <c r="AF21" s="36" t="n">
        <v>57398.4</v>
      </c>
      <c r="AG21" s="36" t="n">
        <f aca="false">AF21/AE21*10</f>
        <v>60.81498590833</v>
      </c>
      <c r="AH21" s="36" t="n">
        <v>1586</v>
      </c>
      <c r="AI21" s="36" t="n">
        <v>28964</v>
      </c>
      <c r="AJ21" s="36" t="n">
        <v>18224.8</v>
      </c>
      <c r="AK21" s="36"/>
      <c r="AL21" s="36" t="n">
        <v>1457</v>
      </c>
      <c r="AM21" s="36"/>
      <c r="AN21" s="36"/>
      <c r="AO21" s="36" t="n">
        <v>2320</v>
      </c>
      <c r="AP21" s="36"/>
      <c r="AQ21" s="36"/>
      <c r="AR21" s="37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1" customFormat="true" ht="18.95" hidden="false" customHeight="true" outlineLevel="0" collapsed="false">
      <c r="A22" s="38" t="s">
        <v>57</v>
      </c>
      <c r="B22" s="33" t="n">
        <v>13.6</v>
      </c>
      <c r="C22" s="33" t="n">
        <f aca="false">D22/H22*100</f>
        <v>16.8780487804878</v>
      </c>
      <c r="D22" s="34" t="n">
        <v>69.2</v>
      </c>
      <c r="E22" s="34" t="n">
        <v>67.8</v>
      </c>
      <c r="F22" s="34" t="n">
        <v>982</v>
      </c>
      <c r="G22" s="35" t="n">
        <v>504</v>
      </c>
      <c r="H22" s="35" t="n">
        <v>410</v>
      </c>
      <c r="I22" s="35" t="n">
        <v>1473</v>
      </c>
      <c r="J22" s="36" t="n">
        <v>253</v>
      </c>
      <c r="K22" s="36" t="n">
        <v>804</v>
      </c>
      <c r="L22" s="35"/>
      <c r="M22" s="35" t="n">
        <v>5459</v>
      </c>
      <c r="N22" s="36" t="n">
        <v>668</v>
      </c>
      <c r="O22" s="36" t="n">
        <v>4689</v>
      </c>
      <c r="P22" s="36" t="n">
        <v>208</v>
      </c>
      <c r="Q22" s="35" t="n">
        <v>8222</v>
      </c>
      <c r="R22" s="36" t="n">
        <v>271</v>
      </c>
      <c r="S22" s="36" t="n">
        <v>5509</v>
      </c>
      <c r="T22" s="35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 t="n">
        <v>502</v>
      </c>
      <c r="AJ22" s="36" t="n">
        <v>502</v>
      </c>
      <c r="AK22" s="36"/>
      <c r="AL22" s="36"/>
      <c r="AM22" s="36" t="n">
        <v>38</v>
      </c>
      <c r="AN22" s="36" t="n">
        <v>5266</v>
      </c>
      <c r="AO22" s="36"/>
      <c r="AP22" s="36"/>
      <c r="AQ22" s="36"/>
      <c r="AR22" s="37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46" customFormat="true" ht="18" hidden="false" customHeight="true" outlineLevel="0" collapsed="false">
      <c r="A23" s="38" t="s">
        <v>58</v>
      </c>
      <c r="B23" s="33" t="n">
        <v>15</v>
      </c>
      <c r="C23" s="33" t="n">
        <f aca="false">D23/H23*100</f>
        <v>13.2258064516129</v>
      </c>
      <c r="D23" s="34" t="n">
        <v>28.7</v>
      </c>
      <c r="E23" s="34" t="n">
        <v>27.6</v>
      </c>
      <c r="F23" s="34" t="n">
        <v>426.9</v>
      </c>
      <c r="G23" s="35" t="n">
        <v>204</v>
      </c>
      <c r="H23" s="35" t="n">
        <v>217</v>
      </c>
      <c r="I23" s="35" t="n">
        <v>650</v>
      </c>
      <c r="J23" s="40" t="n">
        <v>150</v>
      </c>
      <c r="K23" s="40" t="n">
        <v>450</v>
      </c>
      <c r="L23" s="35"/>
      <c r="M23" s="35"/>
      <c r="N23" s="35"/>
      <c r="O23" s="35"/>
      <c r="P23" s="35"/>
      <c r="Q23" s="35" t="n">
        <v>2000</v>
      </c>
      <c r="R23" s="40" t="n">
        <v>121</v>
      </c>
      <c r="S23" s="40" t="n">
        <v>1700</v>
      </c>
      <c r="T23" s="35"/>
      <c r="U23" s="35"/>
      <c r="V23" s="40"/>
      <c r="W23" s="40"/>
      <c r="X23" s="40"/>
      <c r="Y23" s="36"/>
      <c r="Z23" s="40"/>
      <c r="AA23" s="36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5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1" customFormat="true" ht="19.5" hidden="false" customHeight="true" outlineLevel="0" collapsed="false">
      <c r="A24" s="38" t="s">
        <v>59</v>
      </c>
      <c r="B24" s="33" t="n">
        <v>17.1</v>
      </c>
      <c r="C24" s="33" t="n">
        <f aca="false">D24/H24*100</f>
        <v>21.4666666666667</v>
      </c>
      <c r="D24" s="34" t="n">
        <v>64.4</v>
      </c>
      <c r="E24" s="34" t="n">
        <v>63.54</v>
      </c>
      <c r="F24" s="34" t="n">
        <v>955.06</v>
      </c>
      <c r="G24" s="35" t="n">
        <v>300</v>
      </c>
      <c r="H24" s="35" t="n">
        <v>300</v>
      </c>
      <c r="I24" s="35" t="n">
        <v>1000</v>
      </c>
      <c r="J24" s="36" t="n">
        <v>582</v>
      </c>
      <c r="K24" s="36" t="n">
        <v>1749</v>
      </c>
      <c r="L24" s="35"/>
      <c r="M24" s="35" t="n">
        <v>1000</v>
      </c>
      <c r="N24" s="36" t="n">
        <v>60</v>
      </c>
      <c r="O24" s="36" t="n">
        <v>600</v>
      </c>
      <c r="P24" s="35"/>
      <c r="Q24" s="35" t="n">
        <v>3890</v>
      </c>
      <c r="R24" s="36" t="n">
        <v>310</v>
      </c>
      <c r="S24" s="36" t="n">
        <v>4690</v>
      </c>
      <c r="T24" s="35"/>
      <c r="U24" s="36" t="n">
        <v>378</v>
      </c>
      <c r="V24" s="36" t="n">
        <v>944</v>
      </c>
      <c r="W24" s="36" t="n">
        <v>851</v>
      </c>
      <c r="X24" s="36" t="n">
        <v>851</v>
      </c>
      <c r="Y24" s="36" t="n">
        <f aca="false">X24/W24*100</f>
        <v>100</v>
      </c>
      <c r="Z24" s="36" t="n">
        <v>1308.4</v>
      </c>
      <c r="AA24" s="36" t="n">
        <f aca="false">Z24/X24*10</f>
        <v>15.3748531139836</v>
      </c>
      <c r="AB24" s="36" t="n">
        <v>308</v>
      </c>
      <c r="AC24" s="36" t="n">
        <v>617</v>
      </c>
      <c r="AD24" s="36" t="n">
        <v>531.5</v>
      </c>
      <c r="AE24" s="36" t="n">
        <v>521.5</v>
      </c>
      <c r="AF24" s="36" t="n">
        <v>2145</v>
      </c>
      <c r="AG24" s="36" t="n">
        <f aca="false">AF24/AE24*10</f>
        <v>41.1313518696069</v>
      </c>
      <c r="AH24" s="36"/>
      <c r="AI24" s="36" t="n">
        <v>1594</v>
      </c>
      <c r="AJ24" s="36" t="n">
        <v>1594</v>
      </c>
      <c r="AK24" s="36"/>
      <c r="AL24" s="36" t="n">
        <v>70</v>
      </c>
      <c r="AM24" s="36"/>
      <c r="AN24" s="36"/>
      <c r="AO24" s="36"/>
      <c r="AP24" s="36"/>
      <c r="AQ24" s="36"/>
      <c r="AR24" s="37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42" customFormat="true" ht="18.75" hidden="false" customHeight="true" outlineLevel="0" collapsed="false">
      <c r="A25" s="38" t="s">
        <v>60</v>
      </c>
      <c r="B25" s="33"/>
      <c r="C25" s="33"/>
      <c r="D25" s="34"/>
      <c r="E25" s="34"/>
      <c r="F25" s="34"/>
      <c r="G25" s="35"/>
      <c r="H25" s="35"/>
      <c r="I25" s="35" t="n">
        <v>320</v>
      </c>
      <c r="J25" s="36" t="n">
        <v>330</v>
      </c>
      <c r="K25" s="36" t="n">
        <v>660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6" t="n">
        <v>17915</v>
      </c>
      <c r="W25" s="36" t="n">
        <v>17915</v>
      </c>
      <c r="X25" s="36" t="n">
        <v>16979</v>
      </c>
      <c r="Y25" s="36" t="n">
        <f aca="false">X25/W25*100</f>
        <v>94.7753279374826</v>
      </c>
      <c r="Z25" s="36" t="n">
        <v>28915</v>
      </c>
      <c r="AA25" s="36" t="n">
        <f aca="false">Z25/X25*10</f>
        <v>17.0298604158078</v>
      </c>
      <c r="AB25" s="36" t="n">
        <v>3600</v>
      </c>
      <c r="AC25" s="36" t="n">
        <v>10590</v>
      </c>
      <c r="AD25" s="36" t="n">
        <v>9900</v>
      </c>
      <c r="AE25" s="36" t="n">
        <v>8820</v>
      </c>
      <c r="AF25" s="36" t="n">
        <v>26826</v>
      </c>
      <c r="AG25" s="36" t="n">
        <f aca="false">AF25/AE25*10</f>
        <v>30.4149659863946</v>
      </c>
      <c r="AH25" s="36" t="n">
        <v>2880</v>
      </c>
      <c r="AI25" s="36" t="n">
        <v>14000</v>
      </c>
      <c r="AJ25" s="36" t="n">
        <v>11249</v>
      </c>
      <c r="AK25" s="36"/>
      <c r="AL25" s="36" t="n">
        <v>127</v>
      </c>
      <c r="AM25" s="36"/>
      <c r="AN25" s="36"/>
      <c r="AO25" s="36"/>
      <c r="AP25" s="36"/>
      <c r="AQ25" s="36"/>
      <c r="AR25" s="37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1" customFormat="true" ht="18.75" hidden="false" customHeight="true" outlineLevel="0" collapsed="false">
      <c r="A26" s="38" t="s">
        <v>61</v>
      </c>
      <c r="B26" s="33"/>
      <c r="C26" s="33"/>
      <c r="D26" s="34"/>
      <c r="E26" s="34"/>
      <c r="F26" s="34"/>
      <c r="G26" s="35"/>
      <c r="H26" s="35"/>
      <c r="I26" s="35" t="n">
        <v>557</v>
      </c>
      <c r="J26" s="36" t="n">
        <v>270</v>
      </c>
      <c r="K26" s="36" t="n">
        <v>540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6" t="n">
        <v>5775</v>
      </c>
      <c r="W26" s="36" t="n">
        <v>5775</v>
      </c>
      <c r="X26" s="36" t="n">
        <v>5775</v>
      </c>
      <c r="Y26" s="36" t="n">
        <f aca="false">X26/W26*100</f>
        <v>100</v>
      </c>
      <c r="Z26" s="36" t="n">
        <v>7830</v>
      </c>
      <c r="AA26" s="36" t="n">
        <f aca="false">Z26/X26*10</f>
        <v>13.5584415584416</v>
      </c>
      <c r="AB26" s="36"/>
      <c r="AC26" s="36"/>
      <c r="AD26" s="36"/>
      <c r="AE26" s="36"/>
      <c r="AF26" s="36"/>
      <c r="AG26" s="36"/>
      <c r="AH26" s="36"/>
      <c r="AI26" s="36" t="n">
        <v>1015</v>
      </c>
      <c r="AJ26" s="36" t="n">
        <v>1015</v>
      </c>
      <c r="AK26" s="36"/>
      <c r="AL26" s="36"/>
      <c r="AM26" s="36"/>
      <c r="AN26" s="36"/>
      <c r="AO26" s="36"/>
      <c r="AP26" s="36"/>
      <c r="AQ26" s="36"/>
      <c r="AR26" s="37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42" customFormat="true" ht="18.95" hidden="false" customHeight="true" outlineLevel="0" collapsed="false">
      <c r="A27" s="38" t="s">
        <v>62</v>
      </c>
      <c r="B27" s="33"/>
      <c r="C27" s="33"/>
      <c r="D27" s="34"/>
      <c r="E27" s="34"/>
      <c r="F27" s="34"/>
      <c r="G27" s="35"/>
      <c r="H27" s="35"/>
      <c r="I27" s="35" t="n">
        <v>3870</v>
      </c>
      <c r="J27" s="36" t="n">
        <v>700</v>
      </c>
      <c r="K27" s="36" t="n">
        <v>3456</v>
      </c>
      <c r="L27" s="35"/>
      <c r="M27" s="35" t="n">
        <v>250</v>
      </c>
      <c r="N27" s="36" t="n">
        <v>200</v>
      </c>
      <c r="O27" s="36" t="n">
        <v>1450</v>
      </c>
      <c r="P27" s="35"/>
      <c r="Q27" s="35" t="n">
        <v>1350</v>
      </c>
      <c r="R27" s="36" t="n">
        <v>300</v>
      </c>
      <c r="S27" s="36" t="n">
        <v>1858</v>
      </c>
      <c r="T27" s="35"/>
      <c r="U27" s="35"/>
      <c r="V27" s="36" t="n">
        <v>17394</v>
      </c>
      <c r="W27" s="36" t="n">
        <v>17394</v>
      </c>
      <c r="X27" s="36" t="n">
        <v>16401</v>
      </c>
      <c r="Y27" s="36" t="n">
        <f aca="false">X27/W27*100</f>
        <v>94.2911348740945</v>
      </c>
      <c r="Z27" s="36" t="n">
        <v>24133</v>
      </c>
      <c r="AA27" s="36" t="n">
        <f aca="false">Z27/X27*10</f>
        <v>14.7143466861777</v>
      </c>
      <c r="AB27" s="36" t="n">
        <v>1584.7</v>
      </c>
      <c r="AC27" s="36" t="n">
        <v>3997</v>
      </c>
      <c r="AD27" s="36" t="n">
        <v>3997</v>
      </c>
      <c r="AE27" s="36" t="n">
        <v>3753</v>
      </c>
      <c r="AF27" s="36" t="n">
        <v>17380</v>
      </c>
      <c r="AG27" s="36" t="n">
        <f aca="false">AF27/AE27*10</f>
        <v>46.3096189714895</v>
      </c>
      <c r="AH27" s="36" t="n">
        <v>403</v>
      </c>
      <c r="AI27" s="36" t="n">
        <v>15350</v>
      </c>
      <c r="AJ27" s="36" t="n">
        <v>15350</v>
      </c>
      <c r="AK27" s="36"/>
      <c r="AL27" s="36"/>
      <c r="AM27" s="36"/>
      <c r="AN27" s="36"/>
      <c r="AO27" s="36"/>
      <c r="AP27" s="36"/>
      <c r="AQ27" s="36"/>
      <c r="AR27" s="37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42" customFormat="true" ht="18.75" hidden="false" customHeight="true" outlineLevel="0" collapsed="false">
      <c r="A28" s="38" t="s">
        <v>63</v>
      </c>
      <c r="B28" s="33" t="n">
        <v>18.9</v>
      </c>
      <c r="C28" s="33" t="n">
        <f aca="false">D28/H28*100</f>
        <v>19.0986085904416</v>
      </c>
      <c r="D28" s="34" t="n">
        <v>315.7</v>
      </c>
      <c r="E28" s="34" t="n">
        <v>312.9</v>
      </c>
      <c r="F28" s="34" t="n">
        <v>4736.8</v>
      </c>
      <c r="G28" s="35" t="n">
        <v>1612</v>
      </c>
      <c r="H28" s="35" t="n">
        <v>1653</v>
      </c>
      <c r="I28" s="35" t="n">
        <v>7600</v>
      </c>
      <c r="J28" s="36" t="n">
        <v>3857</v>
      </c>
      <c r="K28" s="36" t="n">
        <v>8687</v>
      </c>
      <c r="L28" s="36"/>
      <c r="M28" s="35" t="n">
        <v>4200</v>
      </c>
      <c r="N28" s="36" t="n">
        <v>264</v>
      </c>
      <c r="O28" s="36" t="n">
        <v>5130</v>
      </c>
      <c r="P28" s="36" t="n">
        <v>4130</v>
      </c>
      <c r="Q28" s="35" t="n">
        <v>12000</v>
      </c>
      <c r="R28" s="36" t="n">
        <v>338</v>
      </c>
      <c r="S28" s="36" t="n">
        <v>9800</v>
      </c>
      <c r="T28" s="35"/>
      <c r="U28" s="40" t="n">
        <v>490</v>
      </c>
      <c r="V28" s="36" t="n">
        <v>15688</v>
      </c>
      <c r="W28" s="36" t="n">
        <v>14456.2</v>
      </c>
      <c r="X28" s="36" t="n">
        <v>14456</v>
      </c>
      <c r="Y28" s="36" t="n">
        <f aca="false">X28/W28*100</f>
        <v>99.9986165105629</v>
      </c>
      <c r="Z28" s="36" t="n">
        <v>24093</v>
      </c>
      <c r="AA28" s="36" t="n">
        <f aca="false">Z28/X28*10</f>
        <v>16.6664360819037</v>
      </c>
      <c r="AB28" s="36" t="n">
        <v>6138</v>
      </c>
      <c r="AC28" s="36" t="n">
        <v>5534</v>
      </c>
      <c r="AD28" s="36" t="n">
        <v>4808</v>
      </c>
      <c r="AE28" s="36" t="n">
        <v>4808</v>
      </c>
      <c r="AF28" s="36" t="n">
        <v>22051</v>
      </c>
      <c r="AG28" s="36" t="n">
        <f aca="false">AF28/AE28*10</f>
        <v>45.8631447587354</v>
      </c>
      <c r="AH28" s="36" t="n">
        <v>973</v>
      </c>
      <c r="AI28" s="36" t="n">
        <v>10000</v>
      </c>
      <c r="AJ28" s="36" t="n">
        <v>9853</v>
      </c>
      <c r="AK28" s="36"/>
      <c r="AL28" s="36" t="n">
        <v>1592</v>
      </c>
      <c r="AM28" s="36" t="n">
        <v>300</v>
      </c>
      <c r="AN28" s="36" t="n">
        <v>8600</v>
      </c>
      <c r="AO28" s="36" t="n">
        <v>563</v>
      </c>
      <c r="AP28" s="36" t="n">
        <v>194</v>
      </c>
      <c r="AQ28" s="36"/>
      <c r="AR28" s="37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1" customFormat="true" ht="18.75" hidden="false" customHeight="true" outlineLevel="0" collapsed="false">
      <c r="A29" s="38" t="s">
        <v>64</v>
      </c>
      <c r="B29" s="33" t="n">
        <v>23.3</v>
      </c>
      <c r="C29" s="33" t="n">
        <f aca="false">D29/H29*100</f>
        <v>24.483306836248</v>
      </c>
      <c r="D29" s="34" t="n">
        <v>462</v>
      </c>
      <c r="E29" s="34" t="n">
        <v>462</v>
      </c>
      <c r="F29" s="34" t="n">
        <v>7049</v>
      </c>
      <c r="G29" s="35" t="n">
        <v>1812</v>
      </c>
      <c r="H29" s="35" t="n">
        <v>1887</v>
      </c>
      <c r="I29" s="35" t="n">
        <v>3120</v>
      </c>
      <c r="J29" s="36" t="n">
        <v>1310</v>
      </c>
      <c r="K29" s="36" t="n">
        <v>1915</v>
      </c>
      <c r="L29" s="35"/>
      <c r="M29" s="47" t="n">
        <v>38858</v>
      </c>
      <c r="N29" s="36" t="n">
        <v>2237</v>
      </c>
      <c r="O29" s="36" t="n">
        <v>40447</v>
      </c>
      <c r="P29" s="36" t="n">
        <v>40447</v>
      </c>
      <c r="Q29" s="35" t="n">
        <v>30000</v>
      </c>
      <c r="R29" s="36" t="n">
        <v>327</v>
      </c>
      <c r="S29" s="36" t="n">
        <v>7679</v>
      </c>
      <c r="T29" s="35"/>
      <c r="U29" s="40" t="n">
        <v>290</v>
      </c>
      <c r="V29" s="36" t="n">
        <v>33379</v>
      </c>
      <c r="W29" s="36" t="n">
        <v>32851.4</v>
      </c>
      <c r="X29" s="36" t="n">
        <v>29728</v>
      </c>
      <c r="Y29" s="36" t="n">
        <f aca="false">X29/W29*100</f>
        <v>90.4923382260726</v>
      </c>
      <c r="Z29" s="36" t="n">
        <v>46840</v>
      </c>
      <c r="AA29" s="36" t="n">
        <f aca="false">Z29/X29*10</f>
        <v>15.7561894510226</v>
      </c>
      <c r="AB29" s="36" t="n">
        <v>1000</v>
      </c>
      <c r="AC29" s="36" t="n">
        <v>9155</v>
      </c>
      <c r="AD29" s="36" t="n">
        <v>9062</v>
      </c>
      <c r="AE29" s="36" t="n">
        <v>8822</v>
      </c>
      <c r="AF29" s="36" t="n">
        <v>38259</v>
      </c>
      <c r="AG29" s="36" t="n">
        <f aca="false">AF29/AE29*10</f>
        <v>43.367717070959</v>
      </c>
      <c r="AH29" s="36" t="n">
        <v>2107</v>
      </c>
      <c r="AI29" s="36" t="n">
        <v>28570</v>
      </c>
      <c r="AJ29" s="36" t="n">
        <v>16637</v>
      </c>
      <c r="AK29" s="36"/>
      <c r="AL29" s="36" t="n">
        <v>362</v>
      </c>
      <c r="AM29" s="36" t="n">
        <v>400</v>
      </c>
      <c r="AN29" s="36" t="n">
        <v>96000</v>
      </c>
      <c r="AO29" s="36" t="n">
        <v>400</v>
      </c>
      <c r="AP29" s="36"/>
      <c r="AQ29" s="36"/>
      <c r="AR29" s="37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1" customFormat="true" ht="18.75" hidden="false" customHeight="true" outlineLevel="0" collapsed="false">
      <c r="A30" s="38" t="s">
        <v>65</v>
      </c>
      <c r="B30" s="33" t="n">
        <v>14.2</v>
      </c>
      <c r="C30" s="33" t="n">
        <f aca="false">D30/H30*100</f>
        <v>11.038961038961</v>
      </c>
      <c r="D30" s="34" t="n">
        <v>8.5</v>
      </c>
      <c r="E30" s="34" t="n">
        <v>8.2</v>
      </c>
      <c r="F30" s="34" t="n">
        <v>127.5</v>
      </c>
      <c r="G30" s="35" t="n">
        <v>77</v>
      </c>
      <c r="H30" s="35" t="n">
        <v>77</v>
      </c>
      <c r="I30" s="35"/>
      <c r="J30" s="40" t="n">
        <v>270</v>
      </c>
      <c r="K30" s="40" t="n">
        <v>270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1" customFormat="true" ht="18.75" hidden="false" customHeight="true" outlineLevel="0" collapsed="false">
      <c r="A31" s="38" t="s">
        <v>66</v>
      </c>
      <c r="B31" s="33" t="n">
        <v>10.9</v>
      </c>
      <c r="C31" s="33" t="n">
        <f aca="false">D31/H31*100</f>
        <v>7.24782608695652</v>
      </c>
      <c r="D31" s="34" t="n">
        <v>33.34</v>
      </c>
      <c r="E31" s="34" t="n">
        <v>36.14</v>
      </c>
      <c r="F31" s="34" t="n">
        <v>499.92</v>
      </c>
      <c r="G31" s="35" t="n">
        <v>539</v>
      </c>
      <c r="H31" s="35" t="n">
        <v>460</v>
      </c>
      <c r="I31" s="35" t="n">
        <v>3350</v>
      </c>
      <c r="J31" s="36" t="n">
        <v>1565</v>
      </c>
      <c r="K31" s="36" t="n">
        <v>3871</v>
      </c>
      <c r="L31" s="35"/>
      <c r="M31" s="35" t="n">
        <v>1200</v>
      </c>
      <c r="N31" s="36" t="n">
        <v>70</v>
      </c>
      <c r="O31" s="36" t="n">
        <v>520</v>
      </c>
      <c r="P31" s="35"/>
      <c r="Q31" s="35" t="n">
        <v>6100</v>
      </c>
      <c r="R31" s="36" t="n">
        <v>20</v>
      </c>
      <c r="S31" s="36" t="n">
        <v>2997</v>
      </c>
      <c r="T31" s="35"/>
      <c r="U31" s="36" t="n">
        <v>600</v>
      </c>
      <c r="V31" s="36" t="n">
        <v>42531</v>
      </c>
      <c r="W31" s="36" t="n">
        <v>42531</v>
      </c>
      <c r="X31" s="36" t="n">
        <v>42531</v>
      </c>
      <c r="Y31" s="36" t="n">
        <f aca="false">X31/W31*100</f>
        <v>100</v>
      </c>
      <c r="Z31" s="36" t="n">
        <v>63254</v>
      </c>
      <c r="AA31" s="36" t="n">
        <f aca="false">Z31/X31*10</f>
        <v>14.8724459805789</v>
      </c>
      <c r="AB31" s="36" t="n">
        <v>5787</v>
      </c>
      <c r="AC31" s="36" t="n">
        <v>7619</v>
      </c>
      <c r="AD31" s="36" t="n">
        <v>7619</v>
      </c>
      <c r="AE31" s="36" t="n">
        <v>7569</v>
      </c>
      <c r="AF31" s="36" t="n">
        <v>34220</v>
      </c>
      <c r="AG31" s="36" t="n">
        <f aca="false">AF31/AE31*10</f>
        <v>45.2107279693487</v>
      </c>
      <c r="AH31" s="36" t="n">
        <v>2508</v>
      </c>
      <c r="AI31" s="36" t="n">
        <v>25001</v>
      </c>
      <c r="AJ31" s="36" t="n">
        <v>25001</v>
      </c>
      <c r="AK31" s="36"/>
      <c r="AL31" s="36" t="n">
        <v>35</v>
      </c>
      <c r="AM31" s="36"/>
      <c r="AN31" s="36"/>
      <c r="AO31" s="36" t="n">
        <v>170</v>
      </c>
      <c r="AP31" s="36"/>
      <c r="AQ31" s="36"/>
      <c r="AR31" s="37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1" customFormat="true" ht="18" hidden="false" customHeight="true" outlineLevel="0" collapsed="false">
      <c r="A32" s="38" t="s">
        <v>67</v>
      </c>
      <c r="B32" s="33"/>
      <c r="C32" s="33"/>
      <c r="D32" s="34"/>
      <c r="E32" s="34"/>
      <c r="F32" s="34"/>
      <c r="G32" s="35"/>
      <c r="H32" s="35" t="s">
        <v>68</v>
      </c>
      <c r="I32" s="35" t="n">
        <v>400</v>
      </c>
      <c r="J32" s="36" t="n">
        <v>120</v>
      </c>
      <c r="K32" s="36" t="n">
        <v>400</v>
      </c>
      <c r="L32" s="36" t="n">
        <v>60</v>
      </c>
      <c r="M32" s="35"/>
      <c r="N32" s="35"/>
      <c r="O32" s="35"/>
      <c r="P32" s="35"/>
      <c r="Q32" s="35"/>
      <c r="R32" s="35"/>
      <c r="S32" s="35"/>
      <c r="T32" s="35"/>
      <c r="U32" s="35"/>
      <c r="V32" s="36" t="n">
        <v>16516</v>
      </c>
      <c r="W32" s="36" t="n">
        <v>16118</v>
      </c>
      <c r="X32" s="36" t="n">
        <v>16118</v>
      </c>
      <c r="Y32" s="36" t="n">
        <f aca="false">X32/W32*100</f>
        <v>100</v>
      </c>
      <c r="Z32" s="36" t="n">
        <v>23724</v>
      </c>
      <c r="AA32" s="36" t="n">
        <f aca="false">Z32/X32*10</f>
        <v>14.718947760268</v>
      </c>
      <c r="AB32" s="36"/>
      <c r="AC32" s="36" t="n">
        <v>1857</v>
      </c>
      <c r="AD32" s="36" t="n">
        <v>1267</v>
      </c>
      <c r="AE32" s="36" t="n">
        <v>1267</v>
      </c>
      <c r="AF32" s="36" t="n">
        <v>5277</v>
      </c>
      <c r="AG32" s="36" t="n">
        <f aca="false">AF32/AE32*10</f>
        <v>41.6495659037096</v>
      </c>
      <c r="AH32" s="36"/>
      <c r="AI32" s="36" t="n">
        <v>12819</v>
      </c>
      <c r="AJ32" s="36" t="n">
        <v>12819</v>
      </c>
      <c r="AK32" s="36"/>
      <c r="AL32" s="36" t="n">
        <v>260</v>
      </c>
      <c r="AM32" s="36"/>
      <c r="AN32" s="36"/>
      <c r="AO32" s="36"/>
      <c r="AP32" s="36"/>
      <c r="AQ32" s="36"/>
      <c r="AR32" s="37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1" customFormat="true" ht="18.75" hidden="false" customHeight="true" outlineLevel="0" collapsed="false">
      <c r="A33" s="38" t="s">
        <v>69</v>
      </c>
      <c r="B33" s="33" t="n">
        <v>8.5</v>
      </c>
      <c r="C33" s="33" t="n">
        <f aca="false">D33/H33*100</f>
        <v>6.81592039800995</v>
      </c>
      <c r="D33" s="34" t="n">
        <v>13.7</v>
      </c>
      <c r="E33" s="34" t="n">
        <v>9.6</v>
      </c>
      <c r="F33" s="34" t="n">
        <v>205.5</v>
      </c>
      <c r="G33" s="35" t="n">
        <v>201</v>
      </c>
      <c r="H33" s="35" t="n">
        <v>201</v>
      </c>
      <c r="I33" s="35" t="n">
        <v>1264</v>
      </c>
      <c r="J33" s="36" t="n">
        <v>840</v>
      </c>
      <c r="K33" s="36" t="n">
        <v>1422</v>
      </c>
      <c r="L33" s="35"/>
      <c r="M33" s="35" t="n">
        <v>1835</v>
      </c>
      <c r="N33" s="36" t="n">
        <v>1260</v>
      </c>
      <c r="O33" s="36" t="n">
        <v>4300</v>
      </c>
      <c r="P33" s="35"/>
      <c r="Q33" s="35" t="n">
        <v>7200</v>
      </c>
      <c r="R33" s="36" t="n">
        <v>329</v>
      </c>
      <c r="S33" s="36" t="n">
        <v>6350</v>
      </c>
      <c r="T33" s="35"/>
      <c r="U33" s="36" t="n">
        <v>125</v>
      </c>
      <c r="V33" s="36" t="n">
        <v>4829</v>
      </c>
      <c r="W33" s="36" t="n">
        <v>4521</v>
      </c>
      <c r="X33" s="36" t="n">
        <v>4521</v>
      </c>
      <c r="Y33" s="36" t="n">
        <f aca="false">X33/W33*100</f>
        <v>100</v>
      </c>
      <c r="Z33" s="36" t="n">
        <v>6967.5</v>
      </c>
      <c r="AA33" s="36" t="n">
        <f aca="false">Z33/X33*10</f>
        <v>15.4114134041141</v>
      </c>
      <c r="AB33" s="36" t="n">
        <v>2541.6</v>
      </c>
      <c r="AC33" s="36"/>
      <c r="AD33" s="36"/>
      <c r="AE33" s="36"/>
      <c r="AF33" s="36"/>
      <c r="AG33" s="36"/>
      <c r="AH33" s="36" t="n">
        <v>538</v>
      </c>
      <c r="AI33" s="36" t="n">
        <v>6330</v>
      </c>
      <c r="AJ33" s="36" t="n">
        <v>4372</v>
      </c>
      <c r="AK33" s="36"/>
      <c r="AL33" s="36"/>
      <c r="AM33" s="36"/>
      <c r="AN33" s="36"/>
      <c r="AO33" s="36"/>
      <c r="AP33" s="36"/>
      <c r="AQ33" s="36"/>
      <c r="AR33" s="37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1" customFormat="true" ht="21.3" hidden="false" customHeight="true" outlineLevel="0" collapsed="false">
      <c r="A34" s="38" t="s">
        <v>70</v>
      </c>
      <c r="B34" s="33"/>
      <c r="C34" s="33"/>
      <c r="D34" s="34"/>
      <c r="E34" s="34"/>
      <c r="F34" s="34"/>
      <c r="G34" s="35"/>
      <c r="H34" s="35"/>
      <c r="I34" s="35" t="n">
        <v>2300</v>
      </c>
      <c r="J34" s="36" t="n">
        <v>440</v>
      </c>
      <c r="K34" s="36" t="n">
        <v>2138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1" customFormat="true" ht="18.75" hidden="false" customHeight="true" outlineLevel="0" collapsed="false">
      <c r="A35" s="38" t="s">
        <v>71</v>
      </c>
      <c r="B35" s="33"/>
      <c r="C35" s="33"/>
      <c r="D35" s="34"/>
      <c r="E35" s="34"/>
      <c r="F35" s="34"/>
      <c r="G35" s="35"/>
      <c r="H35" s="35"/>
      <c r="I35" s="35" t="n">
        <v>280</v>
      </c>
      <c r="J35" s="36" t="n">
        <v>396</v>
      </c>
      <c r="K35" s="36" t="n">
        <v>464</v>
      </c>
      <c r="L35" s="36" t="n">
        <v>130</v>
      </c>
      <c r="M35" s="35" t="n">
        <v>600</v>
      </c>
      <c r="N35" s="36" t="n">
        <v>695</v>
      </c>
      <c r="O35" s="36" t="n">
        <v>1200</v>
      </c>
      <c r="P35" s="35"/>
      <c r="Q35" s="35"/>
      <c r="R35" s="35"/>
      <c r="S35" s="35"/>
      <c r="T35" s="35"/>
      <c r="U35" s="35"/>
      <c r="V35" s="36" t="n">
        <v>2180</v>
      </c>
      <c r="W35" s="36" t="n">
        <v>2180</v>
      </c>
      <c r="X35" s="36" t="n">
        <v>2180</v>
      </c>
      <c r="Y35" s="36" t="n">
        <f aca="false">X35/W35*100</f>
        <v>100</v>
      </c>
      <c r="Z35" s="36" t="n">
        <v>2023</v>
      </c>
      <c r="AA35" s="36" t="n">
        <f aca="false">Z35/X35*10</f>
        <v>9.27981651376147</v>
      </c>
      <c r="AB35" s="36"/>
      <c r="AC35" s="36"/>
      <c r="AD35" s="36"/>
      <c r="AE35" s="36"/>
      <c r="AF35" s="36"/>
      <c r="AG35" s="36"/>
      <c r="AH35" s="36" t="n">
        <v>94</v>
      </c>
      <c r="AI35" s="36" t="n">
        <v>1295</v>
      </c>
      <c r="AJ35" s="36" t="n">
        <v>1295</v>
      </c>
      <c r="AK35" s="36"/>
      <c r="AL35" s="36" t="n">
        <v>15</v>
      </c>
      <c r="AM35" s="36"/>
      <c r="AN35" s="36"/>
      <c r="AO35" s="36"/>
      <c r="AP35" s="36"/>
      <c r="AQ35" s="36"/>
      <c r="AR35" s="37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1" customFormat="true" ht="18.95" hidden="false" customHeight="true" outlineLevel="0" collapsed="false">
      <c r="A36" s="38" t="s">
        <v>72</v>
      </c>
      <c r="B36" s="33"/>
      <c r="C36" s="33"/>
      <c r="D36" s="34"/>
      <c r="E36" s="34"/>
      <c r="F36" s="34"/>
      <c r="G36" s="35"/>
      <c r="H36" s="35" t="s">
        <v>73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54" customFormat="true" ht="18.95" hidden="false" customHeight="true" outlineLevel="0" collapsed="false">
      <c r="A37" s="48" t="s">
        <v>74</v>
      </c>
      <c r="B37" s="49"/>
      <c r="C37" s="49"/>
      <c r="D37" s="50"/>
      <c r="E37" s="50"/>
      <c r="F37" s="50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3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7.25" hidden="false" customHeight="true" outlineLevel="0" collapsed="false">
      <c r="A38" s="55" t="s">
        <v>75</v>
      </c>
      <c r="B38" s="56"/>
      <c r="C38" s="57" t="n">
        <f aca="false">D38/H38*100</f>
        <v>18.6433322248088</v>
      </c>
      <c r="D38" s="58" t="n">
        <f aca="false">SUM(D9:D37)</f>
        <v>1121.21</v>
      </c>
      <c r="E38" s="58" t="n">
        <f aca="false">SUM(E9:E37)</f>
        <v>1097.95</v>
      </c>
      <c r="F38" s="58" t="n">
        <f aca="false">SUM(F9:F37)</f>
        <v>16468.83</v>
      </c>
      <c r="G38" s="59" t="n">
        <f aca="false">SUM(G9:G36)</f>
        <v>6196</v>
      </c>
      <c r="H38" s="59" t="n">
        <f aca="false">SUM(H9:H36)</f>
        <v>6014</v>
      </c>
      <c r="I38" s="60" t="n">
        <f aca="false">SUM(I9:I36)</f>
        <v>51118.9</v>
      </c>
      <c r="J38" s="60" t="n">
        <f aca="false">SUM(J9:J36)</f>
        <v>20485.7</v>
      </c>
      <c r="K38" s="60" t="n">
        <f aca="false">SUM(K9:K36)</f>
        <v>52131.5</v>
      </c>
      <c r="L38" s="60" t="n">
        <f aca="false">SUM(L9:L36)</f>
        <v>1105</v>
      </c>
      <c r="M38" s="60" t="n">
        <f aca="false">SUM(M9:M36)</f>
        <v>66708</v>
      </c>
      <c r="N38" s="59" t="n">
        <f aca="false">SUM(N9:N36)</f>
        <v>6688</v>
      </c>
      <c r="O38" s="59" t="n">
        <f aca="false">SUM(O9:O36)</f>
        <v>70992</v>
      </c>
      <c r="P38" s="59" t="n">
        <f aca="false">SUM(P9:P36)</f>
        <v>51816.4</v>
      </c>
      <c r="Q38" s="60" t="n">
        <f aca="false">SUM(Q9:Q36)</f>
        <v>78412</v>
      </c>
      <c r="R38" s="60" t="n">
        <f aca="false">SUM(R9:R36)</f>
        <v>2263</v>
      </c>
      <c r="S38" s="60" t="n">
        <f aca="false">SUM(S9:S36)</f>
        <v>43719</v>
      </c>
      <c r="T38" s="60"/>
      <c r="U38" s="60" t="n">
        <f aca="false">SUM(U9:U37)</f>
        <v>2368</v>
      </c>
      <c r="V38" s="59" t="n">
        <f aca="false">SUM(V9:V36)</f>
        <v>268098.5</v>
      </c>
      <c r="W38" s="59" t="n">
        <f aca="false">SUM(W9:W35)</f>
        <v>260270.7</v>
      </c>
      <c r="X38" s="59" t="n">
        <f aca="false">SUM(X9:X36)</f>
        <v>252564.336</v>
      </c>
      <c r="Y38" s="59"/>
      <c r="Z38" s="59" t="n">
        <f aca="false">SUM(Z9:Z36)</f>
        <v>377360.7</v>
      </c>
      <c r="AA38" s="61" t="n">
        <f aca="false">Z38/X38*10</f>
        <v>14.941171266556</v>
      </c>
      <c r="AB38" s="61" t="n">
        <f aca="false">SUM(AB9:AB35)</f>
        <v>53237</v>
      </c>
      <c r="AC38" s="61" t="n">
        <f aca="false">SUM(AC9:AC36)</f>
        <v>69186</v>
      </c>
      <c r="AD38" s="61" t="n">
        <f aca="false">SUM(AD8:AD35)</f>
        <v>65814.5</v>
      </c>
      <c r="AE38" s="61" t="n">
        <f aca="false">SUM(AE9:AE36)</f>
        <v>63105.4</v>
      </c>
      <c r="AF38" s="61" t="n">
        <f aca="false">SUM(AF9:AF36)</f>
        <v>287647.3</v>
      </c>
      <c r="AG38" s="61" t="n">
        <f aca="false">AF38/AE38*10</f>
        <v>45.5820421073315</v>
      </c>
      <c r="AH38" s="59" t="n">
        <f aca="false">SUM(AH9:AH37)</f>
        <v>14115</v>
      </c>
      <c r="AI38" s="59" t="n">
        <f aca="false">SUM(AI9:AI37)</f>
        <v>199619</v>
      </c>
      <c r="AJ38" s="59" t="n">
        <f aca="false">SUM(AJ9:AJ37)</f>
        <v>171975.8</v>
      </c>
      <c r="AK38" s="59"/>
      <c r="AL38" s="59" t="n">
        <f aca="false">SUM(AL9:AL36)</f>
        <v>5207.1</v>
      </c>
      <c r="AM38" s="59" t="n">
        <f aca="false">SUM(AM9:AM36)</f>
        <v>954</v>
      </c>
      <c r="AN38" s="59" t="n">
        <f aca="false">SUM(AN9:AN36)</f>
        <v>113200</v>
      </c>
      <c r="AO38" s="59" t="n">
        <f aca="false">SUM(AO9:AO36)</f>
        <v>5554.7</v>
      </c>
      <c r="AP38" s="59" t="n">
        <f aca="false">SUM(AP9:AP36)</f>
        <v>1532</v>
      </c>
      <c r="AQ38" s="59" t="n">
        <f aca="false">SUM(AQ9:AQ36)</f>
        <v>977</v>
      </c>
      <c r="AR38" s="62"/>
    </row>
    <row r="39" s="54" customFormat="true" ht="24" hidden="false" customHeight="true" outlineLevel="0" collapsed="false">
      <c r="A39" s="63" t="s">
        <v>76</v>
      </c>
      <c r="B39" s="64"/>
      <c r="C39" s="65"/>
      <c r="D39" s="64"/>
      <c r="E39" s="64"/>
      <c r="F39" s="64"/>
      <c r="G39" s="66"/>
      <c r="H39" s="66"/>
      <c r="I39" s="66"/>
      <c r="J39" s="66"/>
      <c r="K39" s="67" t="n">
        <f aca="false">K38/I38</f>
        <v>1.01980872045369</v>
      </c>
      <c r="L39" s="66"/>
      <c r="M39" s="66"/>
      <c r="N39" s="66"/>
      <c r="O39" s="67" t="n">
        <f aca="false">O38/M38</f>
        <v>1.06422018348624</v>
      </c>
      <c r="P39" s="66"/>
      <c r="Q39" s="66"/>
      <c r="R39" s="66"/>
      <c r="S39" s="67" t="n">
        <f aca="false">S38/Q38</f>
        <v>0.557554966076621</v>
      </c>
      <c r="T39" s="66"/>
      <c r="U39" s="66"/>
      <c r="V39" s="68"/>
      <c r="W39" s="68"/>
      <c r="X39" s="68" t="n">
        <f aca="false">X38/W38</f>
        <v>0.970390966021146</v>
      </c>
      <c r="Y39" s="68"/>
      <c r="Z39" s="68"/>
      <c r="AA39" s="68"/>
      <c r="AB39" s="68"/>
      <c r="AC39" s="68"/>
      <c r="AD39" s="68"/>
      <c r="AE39" s="68" t="n">
        <f aca="false">AE38/AD38</f>
        <v>0.95883733827652</v>
      </c>
      <c r="AF39" s="68"/>
      <c r="AG39" s="68"/>
      <c r="AH39" s="68"/>
      <c r="AI39" s="68"/>
      <c r="AJ39" s="68" t="n">
        <f aca="false">AJ38/AI38</f>
        <v>0.861520195973329</v>
      </c>
      <c r="AK39" s="68"/>
      <c r="AL39" s="68"/>
      <c r="AM39" s="68"/>
      <c r="AN39" s="68"/>
      <c r="AO39" s="69"/>
      <c r="AP39" s="69"/>
      <c r="AQ39" s="69"/>
      <c r="AR39" s="7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s="76" customFormat="true" ht="19.5" hidden="false" customHeight="true" outlineLevel="0" collapsed="false">
      <c r="A40" s="71" t="s">
        <v>77</v>
      </c>
      <c r="B40" s="72" t="n">
        <v>17.4</v>
      </c>
      <c r="C40" s="73"/>
      <c r="D40" s="73" t="n">
        <v>1145.8</v>
      </c>
      <c r="E40" s="73" t="n">
        <v>1110.4</v>
      </c>
      <c r="F40" s="73" t="n">
        <v>19211.2</v>
      </c>
      <c r="G40" s="60" t="n">
        <v>6196</v>
      </c>
      <c r="H40" s="60"/>
      <c r="I40" s="74" t="n">
        <v>47825</v>
      </c>
      <c r="J40" s="74" t="n">
        <v>23170</v>
      </c>
      <c r="K40" s="74" t="n">
        <v>44821</v>
      </c>
      <c r="L40" s="74" t="n">
        <v>500</v>
      </c>
      <c r="M40" s="74" t="n">
        <v>66503</v>
      </c>
      <c r="N40" s="74" t="n">
        <v>5323</v>
      </c>
      <c r="O40" s="74" t="n">
        <v>47266</v>
      </c>
      <c r="P40" s="74" t="n">
        <v>8916</v>
      </c>
      <c r="Q40" s="74" t="n">
        <v>67480</v>
      </c>
      <c r="R40" s="74" t="n">
        <v>6610</v>
      </c>
      <c r="S40" s="74" t="n">
        <v>67581</v>
      </c>
      <c r="T40" s="74" t="n">
        <v>1000</v>
      </c>
      <c r="U40" s="74" t="n">
        <v>1302</v>
      </c>
      <c r="V40" s="74" t="n">
        <v>294923</v>
      </c>
      <c r="W40" s="74" t="n">
        <v>298175</v>
      </c>
      <c r="X40" s="74" t="n">
        <v>295599</v>
      </c>
      <c r="Y40" s="74"/>
      <c r="Z40" s="74" t="n">
        <v>386181</v>
      </c>
      <c r="AA40" s="74" t="n">
        <v>13</v>
      </c>
      <c r="AB40" s="74"/>
      <c r="AC40" s="74" t="n">
        <v>66210</v>
      </c>
      <c r="AD40" s="74" t="n">
        <v>57387</v>
      </c>
      <c r="AE40" s="74" t="n">
        <v>55890</v>
      </c>
      <c r="AF40" s="74" t="n">
        <v>290896</v>
      </c>
      <c r="AG40" s="74" t="n">
        <v>52</v>
      </c>
      <c r="AH40" s="74" t="n">
        <v>13684</v>
      </c>
      <c r="AI40" s="74" t="n">
        <v>0</v>
      </c>
      <c r="AJ40" s="74" t="n">
        <v>188996</v>
      </c>
      <c r="AK40" s="74"/>
      <c r="AL40" s="74"/>
      <c r="AM40" s="74" t="n">
        <v>464</v>
      </c>
      <c r="AN40" s="74" t="n">
        <v>30580</v>
      </c>
      <c r="AO40" s="72" t="n">
        <v>7753</v>
      </c>
      <c r="AP40" s="72" t="n">
        <v>1949</v>
      </c>
      <c r="AQ40" s="72" t="n">
        <v>0</v>
      </c>
      <c r="AR40" s="75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81" customFormat="true" ht="27.75" hidden="false" customHeight="true" outlineLevel="0" collapsed="false">
      <c r="A41" s="77"/>
      <c r="B41" s="78" t="s">
        <v>78</v>
      </c>
      <c r="C41" s="78"/>
      <c r="D41" s="78"/>
      <c r="E41" s="78"/>
      <c r="F41" s="78"/>
      <c r="G41" s="79"/>
      <c r="H41" s="79"/>
      <c r="I41" s="79"/>
      <c r="J41" s="79"/>
      <c r="K41" s="79"/>
      <c r="L41" s="79"/>
      <c r="M41" s="78" t="s">
        <v>79</v>
      </c>
      <c r="N41" s="78"/>
      <c r="O41" s="78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0"/>
      <c r="AD41" s="0"/>
      <c r="AE41" s="80"/>
      <c r="AF41" s="80" t="s">
        <v>80</v>
      </c>
      <c r="AG41" s="80"/>
      <c r="AH41" s="79"/>
      <c r="AI41" s="79"/>
      <c r="AJ41" s="79"/>
      <c r="AK41" s="79"/>
      <c r="AL41" s="79"/>
      <c r="AM41" s="79"/>
      <c r="AN41" s="79"/>
      <c r="AO41" s="0"/>
      <c r="AP41" s="0"/>
      <c r="AQ41" s="0"/>
      <c r="AR41" s="79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6.5" hidden="false" customHeight="true" outlineLevel="0" collapsed="false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4"/>
      <c r="AR42" s="84"/>
    </row>
  </sheetData>
  <mergeCells count="55">
    <mergeCell ref="B1:AG1"/>
    <mergeCell ref="B2:AG2"/>
    <mergeCell ref="A3:A8"/>
    <mergeCell ref="B3:F3"/>
    <mergeCell ref="G3:H5"/>
    <mergeCell ref="I3:P4"/>
    <mergeCell ref="U3:U7"/>
    <mergeCell ref="V3:AB5"/>
    <mergeCell ref="AC3:AG5"/>
    <mergeCell ref="AH3:AH7"/>
    <mergeCell ref="AI3:AJ5"/>
    <mergeCell ref="AK3:AL5"/>
    <mergeCell ref="AM3:AN7"/>
    <mergeCell ref="AO3:AO7"/>
    <mergeCell ref="AP3:AP7"/>
    <mergeCell ref="AQ3:AQ7"/>
    <mergeCell ref="B4:C4"/>
    <mergeCell ref="D4:D7"/>
    <mergeCell ref="E4:E7"/>
    <mergeCell ref="F4:F7"/>
    <mergeCell ref="B5:B7"/>
    <mergeCell ref="C5:C7"/>
    <mergeCell ref="I5:L5"/>
    <mergeCell ref="M5:P5"/>
    <mergeCell ref="Q5:T5"/>
    <mergeCell ref="G6:G7"/>
    <mergeCell ref="H6:H7"/>
    <mergeCell ref="I6:I7"/>
    <mergeCell ref="J6:J7"/>
    <mergeCell ref="K6:K7"/>
    <mergeCell ref="L6:L7"/>
    <mergeCell ref="M6:M7"/>
    <mergeCell ref="N6:O7"/>
    <mergeCell ref="P6:P7"/>
    <mergeCell ref="Q6:Q7"/>
    <mergeCell ref="R6:S7"/>
    <mergeCell ref="T6:T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I6:AI7"/>
    <mergeCell ref="AJ6:AJ7"/>
    <mergeCell ref="AK6:AK7"/>
    <mergeCell ref="AL6:AL7"/>
    <mergeCell ref="G40:H40"/>
    <mergeCell ref="B42:G42"/>
  </mergeCells>
  <printOptions headings="false" gridLines="false" gridLinesSet="true" horizontalCentered="true" verticalCentered="false"/>
  <pageMargins left="0.39375" right="0.354166666666667" top="0" bottom="0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77" zoomScaleNormal="100" zoomScalePageLayoutView="77" workbookViewId="0">
      <selection pane="topLeft" activeCell="A1" activeCellId="0" sqref="A1"/>
    </sheetView>
  </sheetViews>
  <sheetFormatPr defaultColWidth="8.125" defaultRowHeight="12.75" zeroHeight="false" outlineLevelRow="0" outlineLevelCol="0"/>
  <sheetData/>
  <printOptions headings="false" gridLines="tru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2734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2007-04-28T02:34:35Z</dcterms:created>
  <dc:creator>Martinenko_MV</dc:creator>
  <dc:description/>
  <dc:language>ru-RU</dc:language>
  <cp:lastModifiedBy>Анна Сергеевна Опалева</cp:lastModifiedBy>
  <cp:lastPrinted>2020-12-11T10:43:49Z</cp:lastPrinted>
  <dcterms:modified xsi:type="dcterms:W3CDTF">2020-12-16T10:57:08Z</dcterms:modified>
  <cp:revision>391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