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<sst xmlns="http://schemas.openxmlformats.org/spreadsheetml/2006/main" count="111" uniqueCount="74">
  <si>
    <t xml:space="preserve">                                      ИНФОРМАЦИЯ</t>
  </si>
  <si>
    <t>о ходе сельскохозяйственных работ по районам Приморского края на 11 марта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</si>
  <si>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</si>
  <si>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</si>
  <si>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</si>
  <si>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</si>
  <si>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</si>
  <si>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</si>
  <si>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</si>
  <si>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</si>
  <si>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</si>
  <si>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</si>
  <si>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</si>
  <si>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</si>
  <si>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</si>
  <si>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</si>
  <si>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</si>
  <si>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2023 г</t>
  </si>
  <si>
    <t>2024 г</t>
  </si>
  <si>
    <t>план</t>
  </si>
  <si>
    <t>факт</t>
  </si>
  <si>
    <t xml:space="preserve">остаток с сева 2023 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</si>
  <si>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</si>
  <si>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</si>
  <si>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</si>
  <si>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</si>
  <si>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</si>
  <si>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</si>
  <si>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</si>
  <si>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</si>
  <si>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</si>
  <si>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</si>
  <si>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</si>
  <si>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</si>
  <si>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</si>
  <si>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</si>
  <si>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</si>
  <si>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</si>
  <si>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</si>
  <si>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</si>
  <si>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</si>
  <si>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</si>
  <si>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</si>
  <si>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</si>
  <si>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</si>
  <si>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</si>
  <si>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</si>
  <si>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</si>
  <si>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</si>
  <si>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</si>
  <si>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</si>
  <si>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</si>
  <si>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</si>
  <si>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</si>
  <si>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</si>
  <si>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</si>
  <si>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</si>
  <si>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</si>
  <si>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</si>
  <si>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</si>
  <si>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</si>
  <si>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</si>
  <si>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</si>
  <si>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</si>
  <si>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</si>
  <si>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</si>
  <si>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</si>
  <si>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</si>
  <si>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</si>
  <si>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</si>
  <si>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</si>
  <si>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13.03.2023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</si>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</sst>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5" fontId="10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2" borderId="1" xfId="20" applyFont="1" applyFill="1" applyBorder="1" applyAlignment="1">
      <alignment horizontal="left" vertical="center" wrapText="1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166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5" fillId="2" borderId="1" xfId="20" applyNumberFormat="1" applyFont="1" applyFill="1" applyBorder="1" applyAlignment="1">
      <alignment horizontal="center" vertical="center"/>
      <protection/>
    </xf>
    <xf numFmtId="169" fontId="5" fillId="2" borderId="1" xfId="20" applyNumberFormat="1" applyFont="1" applyFill="1" applyBorder="1" applyAlignment="1">
      <alignment horizontal="center" vertical="center"/>
      <protection/>
    </xf>
    <xf numFmtId="170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E25" activePane="bottomRight" state="frozen"/>
      <selection pane="topLeft" activeCell="A1" sqref="A1"/>
      <selection pane="topRight" activeCell="E1" sqref="E1"/>
      <selection pane="bottomLeft" activeCell="A25" sqref="A25"/>
      <selection pane="bottomRight" activeCell="Q36" sqref="Q36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21" width="8.83203125" style="1" customWidth="1"/>
    <col min="22" max="119" width="9.16015625" style="3" customWidth="1"/>
    <col min="120" max="16384" width="9.16015625" style="0" customWidth="1"/>
  </cols>
  <sheetData>
    <row r="1" spans="1:15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 t="s">
        <v>9</v>
      </c>
      <c r="X4" s="10"/>
      <c r="Y4" s="10"/>
      <c r="Z4" s="10" t="s">
        <v>10</v>
      </c>
      <c r="AA4" s="10"/>
      <c r="AB4" s="10"/>
      <c r="AC4" s="10" t="s">
        <v>11</v>
      </c>
      <c r="AD4" s="10"/>
      <c r="AE4" s="10"/>
      <c r="AF4" s="10"/>
      <c r="AG4" s="10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1" t="s">
        <v>12</v>
      </c>
      <c r="C5" s="11"/>
      <c r="D5" s="12" t="s">
        <v>13</v>
      </c>
      <c r="E5" s="12" t="s">
        <v>14</v>
      </c>
      <c r="F5" s="12" t="s">
        <v>15</v>
      </c>
      <c r="G5" s="7"/>
      <c r="H5" s="7"/>
      <c r="I5" s="12" t="s">
        <v>12</v>
      </c>
      <c r="J5" s="12" t="s">
        <v>13</v>
      </c>
      <c r="K5" s="12" t="s">
        <v>16</v>
      </c>
      <c r="L5" s="12" t="s">
        <v>15</v>
      </c>
      <c r="M5" s="7"/>
      <c r="N5" s="7"/>
      <c r="O5" s="8"/>
      <c r="P5" s="8"/>
      <c r="Q5" s="8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3" t="s">
        <v>17</v>
      </c>
      <c r="C6" s="13" t="s">
        <v>18</v>
      </c>
      <c r="D6" s="12"/>
      <c r="E6" s="12"/>
      <c r="F6" s="12"/>
      <c r="G6" s="12"/>
      <c r="H6" s="7"/>
      <c r="I6" s="12"/>
      <c r="J6" s="12"/>
      <c r="K6" s="12"/>
      <c r="L6" s="12"/>
      <c r="M6" s="7"/>
      <c r="N6" s="7"/>
      <c r="O6" s="14" t="s">
        <v>19</v>
      </c>
      <c r="P6" s="14" t="s">
        <v>20</v>
      </c>
      <c r="Q6" s="14" t="s">
        <v>21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3"/>
      <c r="C7" s="13"/>
      <c r="D7" s="12"/>
      <c r="E7" s="12"/>
      <c r="F7" s="12"/>
      <c r="G7" s="12">
        <v>2023</v>
      </c>
      <c r="H7" s="12">
        <v>2024</v>
      </c>
      <c r="I7" s="12">
        <v>2024</v>
      </c>
      <c r="J7" s="12"/>
      <c r="K7" s="12"/>
      <c r="L7" s="12"/>
      <c r="M7" s="12">
        <v>2023</v>
      </c>
      <c r="N7" s="12">
        <v>2024</v>
      </c>
      <c r="O7" s="14"/>
      <c r="P7" s="14"/>
      <c r="Q7" s="14"/>
      <c r="R7" s="9"/>
      <c r="S7" s="9"/>
      <c r="T7" s="15" t="s">
        <v>22</v>
      </c>
      <c r="U7" s="16" t="s">
        <v>23</v>
      </c>
      <c r="V7" s="16" t="s">
        <v>24</v>
      </c>
      <c r="W7" s="15" t="s">
        <v>22</v>
      </c>
      <c r="X7" s="16" t="s">
        <v>23</v>
      </c>
      <c r="Y7" s="16" t="s">
        <v>25</v>
      </c>
      <c r="Z7" s="15" t="s">
        <v>22</v>
      </c>
      <c r="AA7" s="16" t="s">
        <v>23</v>
      </c>
      <c r="AB7" s="16" t="s">
        <v>24</v>
      </c>
      <c r="AC7" s="15" t="s">
        <v>22</v>
      </c>
      <c r="AD7" s="15" t="s">
        <v>26</v>
      </c>
      <c r="AE7" s="15"/>
      <c r="AF7" s="15" t="s">
        <v>27</v>
      </c>
      <c r="AG7" s="16" t="s">
        <v>24</v>
      </c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9"/>
      <c r="S8" s="9"/>
      <c r="T8" s="15"/>
      <c r="U8" s="15"/>
      <c r="V8" s="16"/>
      <c r="W8" s="15"/>
      <c r="X8" s="15"/>
      <c r="Y8" s="16"/>
      <c r="Z8" s="15"/>
      <c r="AA8" s="15"/>
      <c r="AB8" s="16"/>
      <c r="AC8" s="15"/>
      <c r="AD8" s="15" t="s">
        <v>28</v>
      </c>
      <c r="AE8" s="15" t="s">
        <v>29</v>
      </c>
      <c r="AF8" s="15"/>
      <c r="AG8" s="16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7" t="s">
        <v>30</v>
      </c>
      <c r="C9" s="17" t="s">
        <v>30</v>
      </c>
      <c r="D9" s="18" t="s">
        <v>31</v>
      </c>
      <c r="E9" s="18" t="s">
        <v>31</v>
      </c>
      <c r="F9" s="18" t="s">
        <v>31</v>
      </c>
      <c r="G9" s="6" t="s">
        <v>32</v>
      </c>
      <c r="H9" s="6" t="s">
        <v>32</v>
      </c>
      <c r="I9" s="17" t="s">
        <v>30</v>
      </c>
      <c r="J9" s="18" t="s">
        <v>31</v>
      </c>
      <c r="K9" s="18" t="s">
        <v>31</v>
      </c>
      <c r="L9" s="18" t="s">
        <v>31</v>
      </c>
      <c r="M9" s="6" t="s">
        <v>32</v>
      </c>
      <c r="N9" s="6" t="s">
        <v>32</v>
      </c>
      <c r="O9" s="19" t="s">
        <v>33</v>
      </c>
      <c r="P9" s="19" t="s">
        <v>33</v>
      </c>
      <c r="Q9" s="19" t="s">
        <v>33</v>
      </c>
      <c r="R9" s="20" t="s">
        <v>34</v>
      </c>
      <c r="S9" s="20" t="s">
        <v>33</v>
      </c>
      <c r="T9" s="21" t="s">
        <v>35</v>
      </c>
      <c r="U9" s="21" t="s">
        <v>35</v>
      </c>
      <c r="V9" s="21" t="s">
        <v>35</v>
      </c>
      <c r="W9" s="21" t="s">
        <v>35</v>
      </c>
      <c r="X9" s="21" t="s">
        <v>35</v>
      </c>
      <c r="Y9" s="21" t="s">
        <v>35</v>
      </c>
      <c r="Z9" s="21" t="s">
        <v>35</v>
      </c>
      <c r="AA9" s="21" t="s">
        <v>35</v>
      </c>
      <c r="AB9" s="21" t="s">
        <v>35</v>
      </c>
      <c r="AC9" s="21" t="s">
        <v>35</v>
      </c>
      <c r="AD9" s="21" t="s">
        <v>35</v>
      </c>
      <c r="AE9" s="21" t="s">
        <v>35</v>
      </c>
      <c r="AF9" s="21" t="s">
        <v>35</v>
      </c>
      <c r="AG9" s="21" t="s">
        <v>35</v>
      </c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22" t="s">
        <v>36</v>
      </c>
      <c r="B10" s="23"/>
      <c r="C10" s="23"/>
      <c r="D10" s="24"/>
      <c r="E10" s="24"/>
      <c r="F10" s="24"/>
      <c r="G10" s="25"/>
      <c r="H10" s="25"/>
      <c r="I10" s="26">
        <f aca="true" t="shared" si="0" ref="I10:I12">J10/N10*100</f>
        <v>12.08695652173913</v>
      </c>
      <c r="J10" s="23">
        <v>13.9</v>
      </c>
      <c r="K10" s="23">
        <v>13</v>
      </c>
      <c r="L10" s="23">
        <v>139</v>
      </c>
      <c r="M10" s="25">
        <v>104</v>
      </c>
      <c r="N10" s="25">
        <v>115</v>
      </c>
      <c r="O10" s="27">
        <v>1018</v>
      </c>
      <c r="P10" s="28">
        <v>949.6</v>
      </c>
      <c r="Q10" s="28">
        <v>160</v>
      </c>
      <c r="R10" s="29"/>
      <c r="S10" s="29"/>
      <c r="T10" s="20">
        <v>58</v>
      </c>
      <c r="U10" s="20">
        <v>57</v>
      </c>
      <c r="V10" s="20">
        <v>1</v>
      </c>
      <c r="W10" s="20">
        <v>18</v>
      </c>
      <c r="X10" s="20">
        <v>18</v>
      </c>
      <c r="Y10" s="20"/>
      <c r="Z10" s="20">
        <v>20</v>
      </c>
      <c r="AA10" s="20">
        <v>20</v>
      </c>
      <c r="AB10" s="20"/>
      <c r="AC10" s="20">
        <v>12</v>
      </c>
      <c r="AD10" s="20">
        <v>12</v>
      </c>
      <c r="AE10" s="20"/>
      <c r="AF10" s="20">
        <v>12</v>
      </c>
      <c r="AG10" s="2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40" customFormat="1" ht="17.25" customHeight="1">
      <c r="A11" s="31" t="s">
        <v>37</v>
      </c>
      <c r="B11" s="32">
        <v>20.1</v>
      </c>
      <c r="C11" s="32">
        <f>D11/H11*100</f>
        <v>15.432098765432098</v>
      </c>
      <c r="D11" s="33">
        <v>25</v>
      </c>
      <c r="E11" s="33">
        <v>24</v>
      </c>
      <c r="F11" s="33">
        <v>251</v>
      </c>
      <c r="G11" s="34">
        <v>162</v>
      </c>
      <c r="H11" s="34">
        <v>162</v>
      </c>
      <c r="I11" s="35">
        <f t="shared" si="0"/>
        <v>7.045454545454545</v>
      </c>
      <c r="J11" s="36">
        <v>3.1</v>
      </c>
      <c r="K11" s="36">
        <v>3</v>
      </c>
      <c r="L11" s="32">
        <v>31</v>
      </c>
      <c r="M11" s="34">
        <v>44</v>
      </c>
      <c r="N11" s="34">
        <v>44</v>
      </c>
      <c r="O11" s="36">
        <v>237</v>
      </c>
      <c r="P11" s="37">
        <v>138</v>
      </c>
      <c r="Q11" s="37">
        <v>80</v>
      </c>
      <c r="R11" s="38"/>
      <c r="S11" s="38"/>
      <c r="T11" s="39">
        <v>62</v>
      </c>
      <c r="U11" s="39">
        <v>53</v>
      </c>
      <c r="V11" s="39">
        <v>9</v>
      </c>
      <c r="W11" s="39">
        <v>28</v>
      </c>
      <c r="X11" s="39">
        <v>28</v>
      </c>
      <c r="Y11" s="39"/>
      <c r="Z11" s="39">
        <v>19</v>
      </c>
      <c r="AA11" s="39">
        <v>19</v>
      </c>
      <c r="AB11" s="39"/>
      <c r="AC11" s="39">
        <v>54</v>
      </c>
      <c r="AD11" s="39">
        <v>25</v>
      </c>
      <c r="AE11" s="39">
        <v>29</v>
      </c>
      <c r="AF11" s="39">
        <v>44</v>
      </c>
      <c r="AG11" s="39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9" customFormat="1" ht="18.75" customHeight="1">
      <c r="A12" s="42" t="s">
        <v>38</v>
      </c>
      <c r="B12" s="35"/>
      <c r="C12" s="32"/>
      <c r="D12" s="43"/>
      <c r="E12" s="43"/>
      <c r="F12" s="43"/>
      <c r="G12" s="44"/>
      <c r="H12" s="44"/>
      <c r="I12" s="35">
        <f t="shared" si="0"/>
        <v>16.872037914691944</v>
      </c>
      <c r="J12" s="43">
        <v>35.6</v>
      </c>
      <c r="K12" s="43">
        <v>34.6</v>
      </c>
      <c r="L12" s="35">
        <v>356</v>
      </c>
      <c r="M12" s="44">
        <v>211</v>
      </c>
      <c r="N12" s="44">
        <v>211</v>
      </c>
      <c r="O12" s="45">
        <v>84</v>
      </c>
      <c r="P12" s="46"/>
      <c r="Q12" s="46"/>
      <c r="R12" s="47">
        <v>220</v>
      </c>
      <c r="S12" s="47">
        <v>110</v>
      </c>
      <c r="T12" s="48">
        <v>20</v>
      </c>
      <c r="U12" s="48">
        <v>20</v>
      </c>
      <c r="V12" s="48">
        <v>0</v>
      </c>
      <c r="W12" s="48">
        <v>9</v>
      </c>
      <c r="X12" s="48">
        <v>9</v>
      </c>
      <c r="Y12" s="48"/>
      <c r="Z12" s="48">
        <v>4</v>
      </c>
      <c r="AA12" s="48">
        <v>4</v>
      </c>
      <c r="AB12" s="48">
        <v>0</v>
      </c>
      <c r="AC12" s="48">
        <v>6</v>
      </c>
      <c r="AD12" s="48">
        <v>5</v>
      </c>
      <c r="AE12" s="48">
        <v>1</v>
      </c>
      <c r="AF12" s="48">
        <v>6</v>
      </c>
      <c r="AG12" s="48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51" customFormat="1" ht="18.75" customHeight="1">
      <c r="A13" s="31" t="s">
        <v>39</v>
      </c>
      <c r="B13" s="32"/>
      <c r="C13" s="32"/>
      <c r="D13" s="33"/>
      <c r="E13" s="33"/>
      <c r="F13" s="33"/>
      <c r="G13" s="34"/>
      <c r="H13" s="34"/>
      <c r="I13" s="35"/>
      <c r="J13" s="34"/>
      <c r="K13" s="34"/>
      <c r="L13" s="50"/>
      <c r="M13" s="34"/>
      <c r="N13" s="34"/>
      <c r="O13" s="36">
        <v>151</v>
      </c>
      <c r="P13" s="37">
        <v>149</v>
      </c>
      <c r="Q13" s="37"/>
      <c r="R13" s="38"/>
      <c r="S13" s="38"/>
      <c r="T13" s="39">
        <v>17</v>
      </c>
      <c r="U13" s="39">
        <v>17</v>
      </c>
      <c r="V13" s="39"/>
      <c r="W13" s="39">
        <v>7</v>
      </c>
      <c r="X13" s="39">
        <v>7</v>
      </c>
      <c r="Y13" s="39"/>
      <c r="Z13" s="39">
        <v>5</v>
      </c>
      <c r="AA13" s="39">
        <v>5</v>
      </c>
      <c r="AB13" s="39"/>
      <c r="AC13" s="39">
        <v>2</v>
      </c>
      <c r="AD13" s="39"/>
      <c r="AE13" s="39"/>
      <c r="AF13" s="39">
        <v>2</v>
      </c>
      <c r="AG13" s="39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40" customFormat="1" ht="18" customHeight="1">
      <c r="A14" s="31" t="s">
        <v>40</v>
      </c>
      <c r="B14" s="32"/>
      <c r="C14" s="32"/>
      <c r="D14" s="33"/>
      <c r="E14" s="33"/>
      <c r="F14" s="33"/>
      <c r="G14" s="34"/>
      <c r="H14" s="34"/>
      <c r="I14" s="35"/>
      <c r="J14" s="34"/>
      <c r="K14" s="34"/>
      <c r="L14" s="50"/>
      <c r="M14" s="34"/>
      <c r="N14" s="34"/>
      <c r="O14" s="36">
        <v>568</v>
      </c>
      <c r="P14" s="37"/>
      <c r="Q14" s="37"/>
      <c r="R14" s="38"/>
      <c r="S14" s="38"/>
      <c r="T14" s="39">
        <v>67</v>
      </c>
      <c r="U14" s="39">
        <v>61</v>
      </c>
      <c r="V14" s="39">
        <v>6</v>
      </c>
      <c r="W14" s="39">
        <v>30</v>
      </c>
      <c r="X14" s="39">
        <v>26</v>
      </c>
      <c r="Y14" s="39">
        <v>4</v>
      </c>
      <c r="Z14" s="39">
        <v>34</v>
      </c>
      <c r="AA14" s="39">
        <v>31</v>
      </c>
      <c r="AB14" s="39">
        <v>3</v>
      </c>
      <c r="AC14" s="39">
        <v>28</v>
      </c>
      <c r="AD14" s="39">
        <v>11</v>
      </c>
      <c r="AE14" s="39">
        <v>17</v>
      </c>
      <c r="AF14" s="39">
        <v>24</v>
      </c>
      <c r="AG14" s="39">
        <v>4</v>
      </c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0" customFormat="1" ht="19.5" customHeight="1">
      <c r="A15" s="31" t="s">
        <v>41</v>
      </c>
      <c r="B15" s="32"/>
      <c r="C15" s="32"/>
      <c r="D15" s="33"/>
      <c r="E15" s="33"/>
      <c r="F15" s="33"/>
      <c r="G15" s="34"/>
      <c r="H15" s="34"/>
      <c r="I15" s="35">
        <f aca="true" t="shared" si="1" ref="I15:I16">J15/N15*100</f>
        <v>16</v>
      </c>
      <c r="J15" s="32">
        <v>1.6</v>
      </c>
      <c r="K15" s="32">
        <v>1.6</v>
      </c>
      <c r="L15" s="32">
        <v>16</v>
      </c>
      <c r="M15" s="34">
        <v>10</v>
      </c>
      <c r="N15" s="34">
        <v>10</v>
      </c>
      <c r="O15" s="36"/>
      <c r="P15" s="37"/>
      <c r="Q15" s="37"/>
      <c r="R15" s="38"/>
      <c r="S15" s="38"/>
      <c r="T15" s="39">
        <v>13</v>
      </c>
      <c r="U15" s="39">
        <v>13</v>
      </c>
      <c r="V15" s="39"/>
      <c r="W15" s="39">
        <v>7</v>
      </c>
      <c r="X15" s="39">
        <v>7</v>
      </c>
      <c r="Y15" s="39"/>
      <c r="Z15" s="39">
        <v>4</v>
      </c>
      <c r="AA15" s="39">
        <v>4</v>
      </c>
      <c r="AB15" s="39"/>
      <c r="AC15" s="39">
        <v>8</v>
      </c>
      <c r="AD15" s="39">
        <v>2</v>
      </c>
      <c r="AE15" s="39">
        <v>6</v>
      </c>
      <c r="AF15" s="39">
        <v>8</v>
      </c>
      <c r="AG15" s="39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0" customFormat="1" ht="21.75" customHeight="1">
      <c r="A16" s="31" t="s">
        <v>42</v>
      </c>
      <c r="B16" s="32">
        <v>10.9</v>
      </c>
      <c r="C16" s="32">
        <f>D16/H16*100</f>
        <v>8.5</v>
      </c>
      <c r="D16" s="52">
        <v>15.3</v>
      </c>
      <c r="E16" s="52">
        <v>13.8</v>
      </c>
      <c r="F16" s="53">
        <v>156.7</v>
      </c>
      <c r="G16" s="34">
        <v>287</v>
      </c>
      <c r="H16" s="34">
        <v>180</v>
      </c>
      <c r="I16" s="32">
        <f t="shared" si="1"/>
        <v>13.040000000000001</v>
      </c>
      <c r="J16" s="54">
        <v>16.3</v>
      </c>
      <c r="K16" s="54">
        <v>14.6</v>
      </c>
      <c r="L16" s="32">
        <v>163</v>
      </c>
      <c r="M16" s="34">
        <v>125</v>
      </c>
      <c r="N16" s="34">
        <v>125</v>
      </c>
      <c r="O16" s="36">
        <v>1285.2</v>
      </c>
      <c r="P16" s="37">
        <v>498</v>
      </c>
      <c r="Q16" s="37"/>
      <c r="R16" s="38">
        <v>710</v>
      </c>
      <c r="S16" s="38">
        <v>5680</v>
      </c>
      <c r="T16" s="39">
        <v>152</v>
      </c>
      <c r="U16" s="39">
        <v>144</v>
      </c>
      <c r="V16" s="39">
        <v>8</v>
      </c>
      <c r="W16" s="39">
        <v>97</v>
      </c>
      <c r="X16" s="39">
        <v>89</v>
      </c>
      <c r="Y16" s="39">
        <v>8</v>
      </c>
      <c r="Z16" s="39">
        <v>59</v>
      </c>
      <c r="AA16" s="39">
        <v>50</v>
      </c>
      <c r="AB16" s="39">
        <v>9</v>
      </c>
      <c r="AC16" s="39">
        <v>45</v>
      </c>
      <c r="AD16" s="39"/>
      <c r="AE16" s="39"/>
      <c r="AF16" s="39">
        <v>41</v>
      </c>
      <c r="AG16" s="39">
        <v>4</v>
      </c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0" customFormat="1" ht="19.5" customHeight="1">
      <c r="A17" s="31" t="s">
        <v>43</v>
      </c>
      <c r="B17" s="32"/>
      <c r="C17" s="32"/>
      <c r="D17" s="33"/>
      <c r="E17" s="33"/>
      <c r="F17" s="33"/>
      <c r="G17" s="34"/>
      <c r="H17" s="34"/>
      <c r="I17" s="32"/>
      <c r="J17" s="34"/>
      <c r="K17" s="34"/>
      <c r="L17" s="50"/>
      <c r="M17" s="34"/>
      <c r="N17" s="34"/>
      <c r="O17" s="36">
        <v>184</v>
      </c>
      <c r="P17" s="37"/>
      <c r="Q17" s="37"/>
      <c r="R17" s="38"/>
      <c r="S17" s="38"/>
      <c r="T17" s="39">
        <v>61</v>
      </c>
      <c r="U17" s="39">
        <v>57</v>
      </c>
      <c r="V17" s="39">
        <v>4</v>
      </c>
      <c r="W17" s="39">
        <v>34</v>
      </c>
      <c r="X17" s="39">
        <v>33</v>
      </c>
      <c r="Y17" s="39">
        <v>1</v>
      </c>
      <c r="Z17" s="39">
        <v>30</v>
      </c>
      <c r="AA17" s="39">
        <v>30</v>
      </c>
      <c r="AB17" s="39"/>
      <c r="AC17" s="39">
        <v>19</v>
      </c>
      <c r="AD17" s="39">
        <v>19</v>
      </c>
      <c r="AE17" s="39"/>
      <c r="AF17" s="39">
        <v>18</v>
      </c>
      <c r="AG17" s="39">
        <v>1</v>
      </c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0" customFormat="1" ht="21.75" customHeight="1">
      <c r="A18" s="31" t="s">
        <v>44</v>
      </c>
      <c r="B18" s="32"/>
      <c r="C18" s="32"/>
      <c r="D18" s="33"/>
      <c r="E18" s="33"/>
      <c r="F18" s="33"/>
      <c r="G18" s="34"/>
      <c r="H18" s="34"/>
      <c r="I18" s="32">
        <f aca="true" t="shared" si="2" ref="I18:I22">J18/N18*100</f>
        <v>2.5</v>
      </c>
      <c r="J18" s="32">
        <v>0.5</v>
      </c>
      <c r="K18" s="32">
        <v>0.5</v>
      </c>
      <c r="L18" s="32">
        <v>5</v>
      </c>
      <c r="M18" s="34">
        <v>20</v>
      </c>
      <c r="N18" s="34">
        <v>20</v>
      </c>
      <c r="O18" s="36"/>
      <c r="P18" s="37"/>
      <c r="Q18" s="37"/>
      <c r="R18" s="38"/>
      <c r="S18" s="38"/>
      <c r="T18" s="39">
        <v>24</v>
      </c>
      <c r="U18" s="39">
        <v>24</v>
      </c>
      <c r="V18" s="39"/>
      <c r="W18" s="39">
        <v>16</v>
      </c>
      <c r="X18" s="39">
        <v>16</v>
      </c>
      <c r="Y18" s="39"/>
      <c r="Z18" s="39">
        <v>5</v>
      </c>
      <c r="AA18" s="39">
        <v>5</v>
      </c>
      <c r="AB18" s="39"/>
      <c r="AC18" s="39">
        <v>11</v>
      </c>
      <c r="AD18" s="39"/>
      <c r="AE18" s="39"/>
      <c r="AF18" s="39">
        <v>11</v>
      </c>
      <c r="AG18" s="39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51" customFormat="1" ht="20.25" customHeight="1">
      <c r="A19" s="31" t="s">
        <v>45</v>
      </c>
      <c r="B19" s="32"/>
      <c r="C19" s="32"/>
      <c r="D19" s="33"/>
      <c r="E19" s="33"/>
      <c r="F19" s="33"/>
      <c r="G19" s="34"/>
      <c r="H19" s="34"/>
      <c r="I19" s="32">
        <f t="shared" si="2"/>
        <v>7.6923076923076925</v>
      </c>
      <c r="J19" s="33">
        <v>5</v>
      </c>
      <c r="K19" s="33">
        <v>4.5</v>
      </c>
      <c r="L19" s="32">
        <v>50</v>
      </c>
      <c r="M19" s="34">
        <v>55</v>
      </c>
      <c r="N19" s="34">
        <v>65</v>
      </c>
      <c r="O19" s="36">
        <v>1500</v>
      </c>
      <c r="P19" s="37">
        <v>1572</v>
      </c>
      <c r="Q19" s="37">
        <v>7</v>
      </c>
      <c r="R19" s="38"/>
      <c r="S19" s="38"/>
      <c r="T19" s="39">
        <v>211</v>
      </c>
      <c r="U19" s="39">
        <v>169</v>
      </c>
      <c r="V19" s="39">
        <v>42</v>
      </c>
      <c r="W19" s="39">
        <v>154</v>
      </c>
      <c r="X19" s="39">
        <v>120</v>
      </c>
      <c r="Y19" s="39">
        <v>34</v>
      </c>
      <c r="Z19" s="39">
        <v>120</v>
      </c>
      <c r="AA19" s="39">
        <v>100</v>
      </c>
      <c r="AB19" s="39">
        <v>20</v>
      </c>
      <c r="AC19" s="39">
        <v>71</v>
      </c>
      <c r="AD19" s="39">
        <v>50</v>
      </c>
      <c r="AE19" s="39">
        <v>21</v>
      </c>
      <c r="AF19" s="39">
        <v>59</v>
      </c>
      <c r="AG19" s="39">
        <v>12</v>
      </c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40" customFormat="1" ht="18.75" customHeight="1">
      <c r="A20" s="31" t="s">
        <v>46</v>
      </c>
      <c r="B20" s="32"/>
      <c r="C20" s="32"/>
      <c r="D20" s="33"/>
      <c r="E20" s="33"/>
      <c r="F20" s="33"/>
      <c r="G20" s="34"/>
      <c r="H20" s="34"/>
      <c r="I20" s="32">
        <f t="shared" si="2"/>
        <v>23.272727272727273</v>
      </c>
      <c r="J20" s="33">
        <v>25.6</v>
      </c>
      <c r="K20" s="33">
        <v>23.3</v>
      </c>
      <c r="L20" s="32">
        <v>316.7</v>
      </c>
      <c r="M20" s="34">
        <v>100</v>
      </c>
      <c r="N20" s="34">
        <v>110</v>
      </c>
      <c r="O20" s="36">
        <v>9262.1</v>
      </c>
      <c r="P20" s="37">
        <v>3560.8</v>
      </c>
      <c r="Q20" s="37"/>
      <c r="R20" s="38">
        <v>131</v>
      </c>
      <c r="S20" s="38">
        <v>1310</v>
      </c>
      <c r="T20" s="39">
        <v>206</v>
      </c>
      <c r="U20" s="39">
        <v>202</v>
      </c>
      <c r="V20" s="39">
        <v>4</v>
      </c>
      <c r="W20" s="39">
        <v>86</v>
      </c>
      <c r="X20" s="39">
        <v>86</v>
      </c>
      <c r="Y20" s="39"/>
      <c r="Z20" s="39">
        <v>80</v>
      </c>
      <c r="AA20" s="39">
        <v>73</v>
      </c>
      <c r="AB20" s="39">
        <v>7</v>
      </c>
      <c r="AC20" s="39">
        <v>84</v>
      </c>
      <c r="AD20" s="39">
        <v>75</v>
      </c>
      <c r="AE20" s="39">
        <v>9</v>
      </c>
      <c r="AF20" s="39">
        <v>84</v>
      </c>
      <c r="AG20" s="39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0" customFormat="1" ht="18.75" customHeight="1">
      <c r="A21" s="31" t="s">
        <v>47</v>
      </c>
      <c r="B21" s="32" t="s">
        <v>48</v>
      </c>
      <c r="C21" s="32"/>
      <c r="D21" s="33"/>
      <c r="E21" s="33"/>
      <c r="F21" s="33"/>
      <c r="G21" s="34"/>
      <c r="H21" s="34"/>
      <c r="I21" s="32">
        <f t="shared" si="2"/>
        <v>17</v>
      </c>
      <c r="J21" s="36">
        <v>23.8</v>
      </c>
      <c r="K21" s="36">
        <v>23.8</v>
      </c>
      <c r="L21" s="32">
        <v>238</v>
      </c>
      <c r="M21" s="34">
        <v>170</v>
      </c>
      <c r="N21" s="34">
        <v>140</v>
      </c>
      <c r="O21" s="36">
        <v>138</v>
      </c>
      <c r="P21" s="37">
        <v>78</v>
      </c>
      <c r="Q21" s="37"/>
      <c r="R21" s="38">
        <v>69</v>
      </c>
      <c r="S21" s="38">
        <v>1926</v>
      </c>
      <c r="T21" s="39">
        <v>45</v>
      </c>
      <c r="U21" s="39">
        <v>44</v>
      </c>
      <c r="V21" s="39">
        <v>1</v>
      </c>
      <c r="W21" s="39">
        <v>13</v>
      </c>
      <c r="X21" s="39">
        <v>13</v>
      </c>
      <c r="Y21" s="39"/>
      <c r="Z21" s="39">
        <v>5</v>
      </c>
      <c r="AA21" s="39">
        <v>4</v>
      </c>
      <c r="AB21" s="39">
        <v>1</v>
      </c>
      <c r="AC21" s="39">
        <v>19</v>
      </c>
      <c r="AD21" s="39">
        <v>7</v>
      </c>
      <c r="AE21" s="39">
        <v>12</v>
      </c>
      <c r="AF21" s="39">
        <v>19</v>
      </c>
      <c r="AG21" s="39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0" customFormat="1" ht="18.75" customHeight="1">
      <c r="A22" s="31" t="s">
        <v>49</v>
      </c>
      <c r="B22" s="32"/>
      <c r="C22" s="32"/>
      <c r="D22" s="33"/>
      <c r="E22" s="33"/>
      <c r="F22" s="33"/>
      <c r="G22" s="34"/>
      <c r="H22" s="34"/>
      <c r="I22" s="32">
        <f t="shared" si="2"/>
        <v>22.506142506142503</v>
      </c>
      <c r="J22" s="33">
        <v>91.6</v>
      </c>
      <c r="K22" s="33">
        <v>87.2</v>
      </c>
      <c r="L22" s="32">
        <v>913.4</v>
      </c>
      <c r="M22" s="34">
        <v>380</v>
      </c>
      <c r="N22" s="34">
        <v>407</v>
      </c>
      <c r="O22" s="36">
        <v>9388.8</v>
      </c>
      <c r="P22" s="37">
        <v>5128</v>
      </c>
      <c r="Q22" s="37">
        <v>963</v>
      </c>
      <c r="R22" s="38">
        <v>920</v>
      </c>
      <c r="S22" s="38">
        <v>4400</v>
      </c>
      <c r="T22" s="39">
        <v>136</v>
      </c>
      <c r="U22" s="39">
        <v>132</v>
      </c>
      <c r="V22" s="39">
        <v>4</v>
      </c>
      <c r="W22" s="39">
        <v>62</v>
      </c>
      <c r="X22" s="39">
        <v>60</v>
      </c>
      <c r="Y22" s="39">
        <v>2</v>
      </c>
      <c r="Z22" s="39">
        <v>46</v>
      </c>
      <c r="AA22" s="39">
        <v>42</v>
      </c>
      <c r="AB22" s="39">
        <v>4</v>
      </c>
      <c r="AC22" s="39">
        <v>47</v>
      </c>
      <c r="AD22" s="39">
        <v>32</v>
      </c>
      <c r="AE22" s="39">
        <v>15</v>
      </c>
      <c r="AF22" s="39">
        <v>45</v>
      </c>
      <c r="AG22" s="39">
        <v>2</v>
      </c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40" customFormat="1" ht="18.75" customHeight="1">
      <c r="A23" s="31" t="s">
        <v>50</v>
      </c>
      <c r="B23" s="32">
        <v>18.7</v>
      </c>
      <c r="C23" s="32">
        <f aca="true" t="shared" si="3" ref="C23:C24">D23/H23*100</f>
        <v>18.31923076923077</v>
      </c>
      <c r="D23" s="33">
        <v>47.63</v>
      </c>
      <c r="E23" s="33">
        <v>47.26</v>
      </c>
      <c r="F23" s="33">
        <v>478</v>
      </c>
      <c r="G23" s="34">
        <v>250</v>
      </c>
      <c r="H23" s="34">
        <v>260</v>
      </c>
      <c r="I23" s="32"/>
      <c r="J23" s="34"/>
      <c r="K23" s="34"/>
      <c r="L23" s="50"/>
      <c r="M23" s="34"/>
      <c r="N23" s="34"/>
      <c r="O23" s="36">
        <v>167.2</v>
      </c>
      <c r="P23" s="37">
        <v>126</v>
      </c>
      <c r="Q23" s="37"/>
      <c r="R23" s="38">
        <v>62</v>
      </c>
      <c r="S23" s="38">
        <v>6700</v>
      </c>
      <c r="T23" s="39">
        <v>28</v>
      </c>
      <c r="U23" s="39">
        <v>22</v>
      </c>
      <c r="V23" s="39">
        <v>6</v>
      </c>
      <c r="W23" s="39">
        <v>22</v>
      </c>
      <c r="X23" s="39">
        <v>20</v>
      </c>
      <c r="Y23" s="39">
        <v>2</v>
      </c>
      <c r="Z23" s="39">
        <v>12</v>
      </c>
      <c r="AA23" s="39">
        <v>11</v>
      </c>
      <c r="AB23" s="39">
        <v>1</v>
      </c>
      <c r="AC23" s="39">
        <v>18</v>
      </c>
      <c r="AD23" s="39">
        <v>11</v>
      </c>
      <c r="AE23" s="39">
        <v>7</v>
      </c>
      <c r="AF23" s="39">
        <v>18</v>
      </c>
      <c r="AG23" s="39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56" customFormat="1" ht="18" customHeight="1">
      <c r="A24" s="31" t="s">
        <v>51</v>
      </c>
      <c r="B24" s="32">
        <v>15</v>
      </c>
      <c r="C24" s="32">
        <f t="shared" si="3"/>
        <v>22.116788321167885</v>
      </c>
      <c r="D24" s="33">
        <v>30.3</v>
      </c>
      <c r="E24" s="33">
        <v>28.2</v>
      </c>
      <c r="F24" s="33">
        <v>303</v>
      </c>
      <c r="G24" s="34">
        <v>198</v>
      </c>
      <c r="H24" s="34">
        <v>137</v>
      </c>
      <c r="I24" s="32">
        <f>J24/N24*100</f>
        <v>10</v>
      </c>
      <c r="J24" s="32">
        <v>0.4</v>
      </c>
      <c r="K24" s="32">
        <v>0.4</v>
      </c>
      <c r="L24" s="32">
        <v>4</v>
      </c>
      <c r="M24" s="34">
        <v>100</v>
      </c>
      <c r="N24" s="34">
        <v>4</v>
      </c>
      <c r="O24" s="55">
        <v>35</v>
      </c>
      <c r="P24" s="37"/>
      <c r="Q24" s="37">
        <v>17</v>
      </c>
      <c r="R24" s="38">
        <v>80</v>
      </c>
      <c r="S24" s="38">
        <v>2000</v>
      </c>
      <c r="T24" s="39">
        <v>11</v>
      </c>
      <c r="U24" s="39">
        <v>11</v>
      </c>
      <c r="V24" s="39"/>
      <c r="W24" s="39">
        <v>8</v>
      </c>
      <c r="X24" s="39">
        <v>8</v>
      </c>
      <c r="Y24" s="39"/>
      <c r="Z24" s="39">
        <v>1</v>
      </c>
      <c r="AA24" s="39">
        <v>1</v>
      </c>
      <c r="AB24" s="39"/>
      <c r="AC24" s="39">
        <v>10</v>
      </c>
      <c r="AD24" s="39">
        <v>5</v>
      </c>
      <c r="AE24" s="39">
        <v>5</v>
      </c>
      <c r="AF24" s="39">
        <v>10</v>
      </c>
      <c r="AG24" s="39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33" s="41" customFormat="1" ht="19.5" customHeight="1">
      <c r="A25" s="31" t="s">
        <v>52</v>
      </c>
      <c r="B25" s="32"/>
      <c r="C25" s="32"/>
      <c r="D25" s="33"/>
      <c r="E25" s="33"/>
      <c r="F25" s="33"/>
      <c r="G25" s="34"/>
      <c r="H25" s="34"/>
      <c r="I25" s="32"/>
      <c r="J25" s="34"/>
      <c r="K25" s="34"/>
      <c r="L25" s="50"/>
      <c r="M25" s="34"/>
      <c r="N25" s="34"/>
      <c r="O25" s="36">
        <v>8731</v>
      </c>
      <c r="P25" s="37">
        <v>375</v>
      </c>
      <c r="Q25" s="37">
        <v>80</v>
      </c>
      <c r="R25" s="38"/>
      <c r="S25" s="38"/>
      <c r="T25" s="39">
        <v>49</v>
      </c>
      <c r="U25" s="39">
        <v>45</v>
      </c>
      <c r="V25" s="39">
        <v>4</v>
      </c>
      <c r="W25" s="39">
        <v>21</v>
      </c>
      <c r="X25" s="39">
        <v>21</v>
      </c>
      <c r="Y25" s="39">
        <v>0</v>
      </c>
      <c r="Z25" s="39">
        <v>33</v>
      </c>
      <c r="AA25" s="39">
        <v>33</v>
      </c>
      <c r="AB25" s="39">
        <v>0</v>
      </c>
      <c r="AC25" s="39">
        <v>12</v>
      </c>
      <c r="AD25" s="39"/>
      <c r="AE25" s="39">
        <v>12</v>
      </c>
      <c r="AF25" s="39">
        <v>12</v>
      </c>
      <c r="AG25" s="39">
        <v>0</v>
      </c>
    </row>
    <row r="26" spans="1:256" s="40" customFormat="1" ht="19.5" customHeight="1">
      <c r="A26" s="31" t="s">
        <v>53</v>
      </c>
      <c r="B26" s="32"/>
      <c r="C26" s="32"/>
      <c r="D26" s="33"/>
      <c r="E26" s="33"/>
      <c r="F26" s="33"/>
      <c r="G26" s="34">
        <v>300</v>
      </c>
      <c r="H26" s="34">
        <v>300</v>
      </c>
      <c r="I26" s="32">
        <f aca="true" t="shared" si="4" ref="I26:I28">J26/N26*100</f>
        <v>13.333333333333334</v>
      </c>
      <c r="J26" s="32">
        <v>9.6</v>
      </c>
      <c r="K26" s="32">
        <v>9</v>
      </c>
      <c r="L26" s="32">
        <v>96</v>
      </c>
      <c r="M26" s="34">
        <v>60</v>
      </c>
      <c r="N26" s="34">
        <v>72</v>
      </c>
      <c r="O26" s="36">
        <v>771</v>
      </c>
      <c r="P26" s="37">
        <v>216</v>
      </c>
      <c r="Q26" s="37"/>
      <c r="R26" s="38">
        <v>75</v>
      </c>
      <c r="S26" s="38">
        <v>6000</v>
      </c>
      <c r="T26" s="39">
        <v>74</v>
      </c>
      <c r="U26" s="39">
        <v>52</v>
      </c>
      <c r="V26" s="39">
        <v>22</v>
      </c>
      <c r="W26" s="39">
        <v>52</v>
      </c>
      <c r="X26" s="39">
        <v>34</v>
      </c>
      <c r="Y26" s="39">
        <v>18</v>
      </c>
      <c r="Z26" s="39">
        <v>26</v>
      </c>
      <c r="AA26" s="39">
        <v>20</v>
      </c>
      <c r="AB26" s="39">
        <v>6</v>
      </c>
      <c r="AC26" s="39">
        <v>50</v>
      </c>
      <c r="AD26" s="39">
        <v>25</v>
      </c>
      <c r="AE26" s="39">
        <v>25</v>
      </c>
      <c r="AF26" s="39">
        <v>28</v>
      </c>
      <c r="AG26" s="39">
        <v>22</v>
      </c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40" customFormat="1" ht="18.75" customHeight="1">
      <c r="A27" s="31" t="s">
        <v>54</v>
      </c>
      <c r="B27" s="32"/>
      <c r="C27" s="32"/>
      <c r="D27" s="33"/>
      <c r="E27" s="33"/>
      <c r="F27" s="33"/>
      <c r="G27" s="34"/>
      <c r="H27" s="34"/>
      <c r="I27" s="32">
        <f t="shared" si="4"/>
        <v>29.583333333333332</v>
      </c>
      <c r="J27" s="32">
        <v>14.2</v>
      </c>
      <c r="K27" s="32">
        <v>14.2</v>
      </c>
      <c r="L27" s="32">
        <v>142</v>
      </c>
      <c r="M27" s="34">
        <v>48</v>
      </c>
      <c r="N27" s="34">
        <v>48</v>
      </c>
      <c r="O27" s="36"/>
      <c r="P27" s="37"/>
      <c r="Q27" s="37"/>
      <c r="R27" s="38"/>
      <c r="S27" s="38"/>
      <c r="T27" s="39">
        <v>19</v>
      </c>
      <c r="U27" s="39">
        <v>19</v>
      </c>
      <c r="V27" s="39"/>
      <c r="W27" s="39">
        <v>14</v>
      </c>
      <c r="X27" s="39">
        <v>14</v>
      </c>
      <c r="Y27" s="39"/>
      <c r="Z27" s="39">
        <v>14</v>
      </c>
      <c r="AA27" s="39">
        <v>14</v>
      </c>
      <c r="AB27" s="39"/>
      <c r="AC27" s="39">
        <v>12</v>
      </c>
      <c r="AD27" s="39">
        <v>9</v>
      </c>
      <c r="AE27" s="39">
        <v>3</v>
      </c>
      <c r="AF27" s="39"/>
      <c r="AG27" s="39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51" customFormat="1" ht="22.5" customHeight="1">
      <c r="A28" s="31" t="s">
        <v>55</v>
      </c>
      <c r="B28" s="32"/>
      <c r="C28" s="32"/>
      <c r="D28" s="33"/>
      <c r="E28" s="33"/>
      <c r="F28" s="33"/>
      <c r="G28" s="34"/>
      <c r="H28" s="34"/>
      <c r="I28" s="32">
        <f t="shared" si="4"/>
        <v>15.625</v>
      </c>
      <c r="J28" s="54">
        <v>52.5</v>
      </c>
      <c r="K28" s="54">
        <v>51.1</v>
      </c>
      <c r="L28" s="32">
        <v>525</v>
      </c>
      <c r="M28" s="34">
        <v>336</v>
      </c>
      <c r="N28" s="34">
        <v>336</v>
      </c>
      <c r="O28" s="36">
        <v>7530</v>
      </c>
      <c r="P28" s="37">
        <v>4820</v>
      </c>
      <c r="Q28" s="37"/>
      <c r="R28" s="38">
        <v>100</v>
      </c>
      <c r="S28" s="38">
        <v>10000</v>
      </c>
      <c r="T28" s="39">
        <v>259</v>
      </c>
      <c r="U28" s="39">
        <v>178</v>
      </c>
      <c r="V28" s="39">
        <v>81</v>
      </c>
      <c r="W28" s="39">
        <v>145</v>
      </c>
      <c r="X28" s="39">
        <v>106</v>
      </c>
      <c r="Y28" s="39">
        <v>39</v>
      </c>
      <c r="Z28" s="39">
        <v>99</v>
      </c>
      <c r="AA28" s="39">
        <v>77</v>
      </c>
      <c r="AB28" s="39">
        <v>22</v>
      </c>
      <c r="AC28" s="39">
        <v>122</v>
      </c>
      <c r="AD28" s="39"/>
      <c r="AE28" s="39"/>
      <c r="AF28" s="39">
        <v>79</v>
      </c>
      <c r="AG28" s="39">
        <v>43</v>
      </c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51" customFormat="1" ht="18.75" customHeight="1">
      <c r="A29" s="31" t="s">
        <v>56</v>
      </c>
      <c r="B29" s="32">
        <v>20.7</v>
      </c>
      <c r="C29" s="32">
        <f aca="true" t="shared" si="5" ref="C29:C30">D29/H29*100</f>
        <v>21.007874015748033</v>
      </c>
      <c r="D29" s="33">
        <v>400.2</v>
      </c>
      <c r="E29" s="33">
        <v>392.6</v>
      </c>
      <c r="F29" s="33">
        <v>4104</v>
      </c>
      <c r="G29" s="34">
        <v>1932</v>
      </c>
      <c r="H29" s="34">
        <v>1905</v>
      </c>
      <c r="I29" s="32">
        <v>25</v>
      </c>
      <c r="J29" s="36">
        <v>176.3</v>
      </c>
      <c r="K29" s="36">
        <v>169</v>
      </c>
      <c r="L29" s="32">
        <v>1763</v>
      </c>
      <c r="M29" s="34">
        <v>1225</v>
      </c>
      <c r="N29" s="34">
        <v>1230</v>
      </c>
      <c r="O29" s="36">
        <v>7419</v>
      </c>
      <c r="P29" s="37">
        <v>4541</v>
      </c>
      <c r="Q29" s="37"/>
      <c r="R29" s="38">
        <v>50</v>
      </c>
      <c r="S29" s="38">
        <v>1500</v>
      </c>
      <c r="T29" s="39">
        <v>392</v>
      </c>
      <c r="U29" s="39">
        <v>388</v>
      </c>
      <c r="V29" s="39">
        <v>4</v>
      </c>
      <c r="W29" s="39">
        <v>141</v>
      </c>
      <c r="X29" s="39">
        <v>141</v>
      </c>
      <c r="Y29" s="39"/>
      <c r="Z29" s="39">
        <v>94</v>
      </c>
      <c r="AA29" s="39">
        <v>94</v>
      </c>
      <c r="AB29" s="39"/>
      <c r="AC29" s="39">
        <v>181</v>
      </c>
      <c r="AD29" s="39">
        <v>82</v>
      </c>
      <c r="AE29" s="39">
        <v>99</v>
      </c>
      <c r="AF29" s="39"/>
      <c r="AG29" s="39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40" customFormat="1" ht="18.75" customHeight="1">
      <c r="A30" s="31" t="s">
        <v>57</v>
      </c>
      <c r="B30" s="32">
        <v>29.9</v>
      </c>
      <c r="C30" s="32">
        <f t="shared" si="5"/>
        <v>28.803125</v>
      </c>
      <c r="D30" s="33">
        <v>921.7</v>
      </c>
      <c r="E30" s="33">
        <v>921.7</v>
      </c>
      <c r="F30" s="33">
        <v>9015.7</v>
      </c>
      <c r="G30" s="34">
        <v>2814</v>
      </c>
      <c r="H30" s="34">
        <v>3200</v>
      </c>
      <c r="I30" s="32">
        <v>26</v>
      </c>
      <c r="J30" s="32">
        <v>8</v>
      </c>
      <c r="K30" s="32">
        <v>8</v>
      </c>
      <c r="L30" s="32">
        <v>81.2</v>
      </c>
      <c r="M30" s="34">
        <v>115</v>
      </c>
      <c r="N30" s="34">
        <v>90</v>
      </c>
      <c r="O30" s="36">
        <v>8471.6</v>
      </c>
      <c r="P30" s="37">
        <v>932</v>
      </c>
      <c r="Q30" s="37"/>
      <c r="R30" s="38">
        <v>1484</v>
      </c>
      <c r="S30" s="38">
        <v>296800</v>
      </c>
      <c r="T30" s="39">
        <v>166</v>
      </c>
      <c r="U30" s="39">
        <v>158</v>
      </c>
      <c r="V30" s="39">
        <v>11</v>
      </c>
      <c r="W30" s="39">
        <v>48</v>
      </c>
      <c r="X30" s="39">
        <v>48</v>
      </c>
      <c r="Y30" s="39">
        <v>0</v>
      </c>
      <c r="Z30" s="39">
        <v>45</v>
      </c>
      <c r="AA30" s="39">
        <v>44</v>
      </c>
      <c r="AB30" s="39">
        <v>1</v>
      </c>
      <c r="AC30" s="39">
        <v>42</v>
      </c>
      <c r="AD30" s="39">
        <v>14</v>
      </c>
      <c r="AE30" s="39">
        <v>4</v>
      </c>
      <c r="AF30" s="39">
        <v>42</v>
      </c>
      <c r="AG30" s="39">
        <v>0</v>
      </c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0" customFormat="1" ht="18.75" customHeight="1">
      <c r="A31" s="31" t="s">
        <v>58</v>
      </c>
      <c r="B31" s="32"/>
      <c r="C31" s="32"/>
      <c r="D31" s="33"/>
      <c r="E31" s="33"/>
      <c r="F31" s="33"/>
      <c r="G31" s="34"/>
      <c r="H31" s="34"/>
      <c r="I31" s="32">
        <v>27</v>
      </c>
      <c r="J31" s="32">
        <v>1.8</v>
      </c>
      <c r="K31" s="32">
        <v>1.8</v>
      </c>
      <c r="L31" s="32">
        <v>18</v>
      </c>
      <c r="M31" s="34">
        <v>37</v>
      </c>
      <c r="N31" s="34">
        <v>37</v>
      </c>
      <c r="O31" s="36"/>
      <c r="P31" s="37"/>
      <c r="Q31" s="37"/>
      <c r="R31" s="38"/>
      <c r="S31" s="38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0" customFormat="1" ht="20.25" customHeight="1">
      <c r="A32" s="31" t="s">
        <v>59</v>
      </c>
      <c r="B32" s="32">
        <v>5.1</v>
      </c>
      <c r="C32" s="32">
        <f>D32/(H32+N32)*100</f>
        <v>0</v>
      </c>
      <c r="D32" s="33"/>
      <c r="E32" s="33"/>
      <c r="F32" s="33"/>
      <c r="G32" s="34">
        <v>127</v>
      </c>
      <c r="H32" s="34">
        <v>171</v>
      </c>
      <c r="I32" s="54">
        <f aca="true" t="shared" si="6" ref="I32:I35">J32/N32*100</f>
        <v>10.11627906976744</v>
      </c>
      <c r="J32" s="54">
        <v>17.4</v>
      </c>
      <c r="K32" s="54">
        <v>17.4</v>
      </c>
      <c r="L32" s="32">
        <v>174</v>
      </c>
      <c r="M32" s="34">
        <v>82</v>
      </c>
      <c r="N32" s="34">
        <v>172</v>
      </c>
      <c r="O32" s="36">
        <v>8604</v>
      </c>
      <c r="P32" s="37">
        <v>1332</v>
      </c>
      <c r="Q32" s="37"/>
      <c r="R32" s="38"/>
      <c r="S32" s="38"/>
      <c r="T32" s="39">
        <v>301</v>
      </c>
      <c r="U32" s="39">
        <v>286</v>
      </c>
      <c r="V32" s="39">
        <v>15</v>
      </c>
      <c r="W32" s="39">
        <v>146</v>
      </c>
      <c r="X32" s="39">
        <v>140</v>
      </c>
      <c r="Y32" s="39">
        <v>6</v>
      </c>
      <c r="Z32" s="39">
        <v>129</v>
      </c>
      <c r="AA32" s="39">
        <v>120</v>
      </c>
      <c r="AB32" s="39">
        <v>9</v>
      </c>
      <c r="AC32" s="39">
        <v>120</v>
      </c>
      <c r="AD32" s="39">
        <v>115</v>
      </c>
      <c r="AE32" s="39">
        <v>5</v>
      </c>
      <c r="AF32" s="39">
        <v>110</v>
      </c>
      <c r="AG32" s="39">
        <v>10</v>
      </c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49" customFormat="1" ht="18.75" customHeight="1">
      <c r="A33" s="42" t="s">
        <v>60</v>
      </c>
      <c r="B33" s="35"/>
      <c r="C33" s="35"/>
      <c r="D33" s="43"/>
      <c r="E33" s="43"/>
      <c r="F33" s="43"/>
      <c r="G33" s="44"/>
      <c r="H33" s="57" t="s">
        <v>61</v>
      </c>
      <c r="I33" s="35">
        <f t="shared" si="6"/>
        <v>21.666666666666668</v>
      </c>
      <c r="J33" s="43">
        <v>1.3</v>
      </c>
      <c r="K33" s="43">
        <v>1</v>
      </c>
      <c r="L33" s="35">
        <v>13</v>
      </c>
      <c r="M33" s="44">
        <v>6</v>
      </c>
      <c r="N33" s="44">
        <v>6</v>
      </c>
      <c r="O33" s="45">
        <v>2241</v>
      </c>
      <c r="P33" s="46">
        <v>1465</v>
      </c>
      <c r="Q33" s="46"/>
      <c r="R33" s="47"/>
      <c r="S33" s="47"/>
      <c r="T33" s="48">
        <v>152</v>
      </c>
      <c r="U33" s="48">
        <v>96</v>
      </c>
      <c r="V33" s="48">
        <v>56</v>
      </c>
      <c r="W33" s="48">
        <v>45</v>
      </c>
      <c r="X33" s="48">
        <v>44</v>
      </c>
      <c r="Y33" s="48">
        <v>1</v>
      </c>
      <c r="Z33" s="48">
        <v>59</v>
      </c>
      <c r="AA33" s="48">
        <v>45</v>
      </c>
      <c r="AB33" s="48">
        <v>14</v>
      </c>
      <c r="AC33" s="48">
        <v>54</v>
      </c>
      <c r="AD33" s="48">
        <v>47</v>
      </c>
      <c r="AE33" s="48">
        <v>7</v>
      </c>
      <c r="AF33" s="48">
        <v>40</v>
      </c>
      <c r="AG33" s="48">
        <v>14</v>
      </c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40" customFormat="1" ht="22.5" customHeight="1">
      <c r="A34" s="31" t="s">
        <v>62</v>
      </c>
      <c r="B34" s="32">
        <v>14.9</v>
      </c>
      <c r="C34" s="32">
        <f>D34/H34*100</f>
        <v>15.5</v>
      </c>
      <c r="D34" s="33">
        <v>9.3</v>
      </c>
      <c r="E34" s="33">
        <v>8</v>
      </c>
      <c r="F34" s="33">
        <v>93</v>
      </c>
      <c r="G34" s="34">
        <v>45</v>
      </c>
      <c r="H34" s="34">
        <v>60</v>
      </c>
      <c r="I34" s="32">
        <f t="shared" si="6"/>
        <v>16.48745519713262</v>
      </c>
      <c r="J34" s="32">
        <v>92</v>
      </c>
      <c r="K34" s="32">
        <v>87.3</v>
      </c>
      <c r="L34" s="32">
        <v>922</v>
      </c>
      <c r="M34" s="34">
        <v>494</v>
      </c>
      <c r="N34" s="34">
        <v>558</v>
      </c>
      <c r="O34" s="36">
        <v>783</v>
      </c>
      <c r="P34" s="37">
        <v>723</v>
      </c>
      <c r="Q34" s="37">
        <v>26</v>
      </c>
      <c r="R34" s="38">
        <v>100</v>
      </c>
      <c r="S34" s="38">
        <v>10000</v>
      </c>
      <c r="T34" s="39">
        <v>82</v>
      </c>
      <c r="U34" s="39">
        <v>58</v>
      </c>
      <c r="V34" s="39">
        <v>24</v>
      </c>
      <c r="W34" s="39">
        <v>42</v>
      </c>
      <c r="X34" s="39">
        <v>27</v>
      </c>
      <c r="Y34" s="39">
        <v>15</v>
      </c>
      <c r="Z34" s="39">
        <v>32</v>
      </c>
      <c r="AA34" s="39">
        <v>16</v>
      </c>
      <c r="AB34" s="39">
        <v>16</v>
      </c>
      <c r="AC34" s="39">
        <v>16</v>
      </c>
      <c r="AD34" s="39">
        <v>16</v>
      </c>
      <c r="AE34" s="39">
        <v>0</v>
      </c>
      <c r="AF34" s="39">
        <v>11</v>
      </c>
      <c r="AG34" s="39">
        <v>5</v>
      </c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40" customFormat="1" ht="19.5" customHeight="1">
      <c r="A35" s="31" t="s">
        <v>63</v>
      </c>
      <c r="B35" s="32"/>
      <c r="C35" s="32"/>
      <c r="D35" s="33"/>
      <c r="E35" s="33"/>
      <c r="F35" s="33" t="s">
        <v>64</v>
      </c>
      <c r="G35" s="34"/>
      <c r="H35" s="34"/>
      <c r="I35" s="32">
        <f t="shared" si="6"/>
        <v>14.285714285714285</v>
      </c>
      <c r="J35" s="32">
        <v>5</v>
      </c>
      <c r="K35" s="32">
        <v>5</v>
      </c>
      <c r="L35" s="32">
        <v>50</v>
      </c>
      <c r="M35" s="34">
        <v>35</v>
      </c>
      <c r="N35" s="34">
        <v>35</v>
      </c>
      <c r="O35" s="36"/>
      <c r="P35" s="37"/>
      <c r="Q35" s="37"/>
      <c r="R35" s="38"/>
      <c r="S35" s="3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40" customFormat="1" ht="18.75" customHeight="1">
      <c r="A36" s="31" t="s">
        <v>65</v>
      </c>
      <c r="B36" s="32"/>
      <c r="C36" s="32"/>
      <c r="D36" s="33"/>
      <c r="E36" s="33"/>
      <c r="F36" s="54"/>
      <c r="G36" s="34"/>
      <c r="H36" s="34"/>
      <c r="I36" s="36"/>
      <c r="J36" s="34"/>
      <c r="K36" s="34"/>
      <c r="L36" s="34"/>
      <c r="M36" s="34"/>
      <c r="N36" s="34"/>
      <c r="O36" s="36">
        <v>332</v>
      </c>
      <c r="P36" s="37"/>
      <c r="Q36" s="37"/>
      <c r="R36" s="38"/>
      <c r="S36" s="38"/>
      <c r="T36" s="39">
        <v>49</v>
      </c>
      <c r="U36" s="39">
        <v>46</v>
      </c>
      <c r="V36" s="39">
        <v>3</v>
      </c>
      <c r="W36" s="39">
        <v>38</v>
      </c>
      <c r="X36" s="39">
        <v>38</v>
      </c>
      <c r="Y36" s="39"/>
      <c r="Z36" s="39">
        <v>21</v>
      </c>
      <c r="AA36" s="39">
        <v>18</v>
      </c>
      <c r="AB36" s="39"/>
      <c r="AC36" s="39">
        <v>26</v>
      </c>
      <c r="AD36" s="39">
        <v>14</v>
      </c>
      <c r="AE36" s="39">
        <v>12</v>
      </c>
      <c r="AF36" s="39">
        <v>25</v>
      </c>
      <c r="AG36" s="39">
        <v>1</v>
      </c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40" customFormat="1" ht="18.75" customHeight="1">
      <c r="A37" s="58" t="s">
        <v>66</v>
      </c>
      <c r="B37" s="32"/>
      <c r="C37" s="32"/>
      <c r="D37" s="33"/>
      <c r="E37" s="33"/>
      <c r="F37" s="33"/>
      <c r="G37" s="34"/>
      <c r="H37" s="34"/>
      <c r="I37" s="32">
        <f>J37/N37*100</f>
        <v>24.024390243902438</v>
      </c>
      <c r="J37" s="32">
        <v>19.7</v>
      </c>
      <c r="K37" s="32">
        <v>19</v>
      </c>
      <c r="L37" s="32">
        <v>197</v>
      </c>
      <c r="M37" s="34">
        <v>82</v>
      </c>
      <c r="N37" s="34">
        <v>82</v>
      </c>
      <c r="O37" s="36"/>
      <c r="P37" s="37"/>
      <c r="Q37" s="37"/>
      <c r="R37" s="38"/>
      <c r="S37" s="38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1" customFormat="1" ht="18.75" customHeight="1">
      <c r="A38" s="59" t="s">
        <v>67</v>
      </c>
      <c r="B38" s="23"/>
      <c r="C38" s="23"/>
      <c r="D38" s="24"/>
      <c r="E38" s="24"/>
      <c r="F38" s="24"/>
      <c r="G38" s="25" t="s">
        <v>68</v>
      </c>
      <c r="H38" s="25"/>
      <c r="I38" s="25"/>
      <c r="J38" s="25"/>
      <c r="K38" s="25"/>
      <c r="L38" s="25"/>
      <c r="M38" s="25"/>
      <c r="N38" s="25"/>
      <c r="O38" s="60"/>
      <c r="P38" s="61"/>
      <c r="Q38" s="61"/>
      <c r="R38" s="62"/>
      <c r="S38" s="62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" customFormat="1" ht="17.25" customHeight="1">
      <c r="A39" s="63" t="s">
        <v>69</v>
      </c>
      <c r="B39" s="64">
        <v>22.9</v>
      </c>
      <c r="C39" s="64">
        <f>D39/H39*100</f>
        <v>22.736156862745098</v>
      </c>
      <c r="D39" s="65">
        <f>SUM(D10:D37)</f>
        <v>1449.43</v>
      </c>
      <c r="E39" s="65">
        <f>SUM(E10:E37)</f>
        <v>1435.5600000000002</v>
      </c>
      <c r="F39" s="65">
        <f>SUM(F10:F37)</f>
        <v>14401.400000000001</v>
      </c>
      <c r="G39" s="66">
        <f>SUM(G10:G38)</f>
        <v>6115</v>
      </c>
      <c r="H39" s="66">
        <f>SUM(H10:H37)</f>
        <v>6375</v>
      </c>
      <c r="I39" s="64">
        <f>J39/N39*100</f>
        <v>15.705897370436558</v>
      </c>
      <c r="J39" s="67">
        <f>SUM(J10:J38)</f>
        <v>615.2</v>
      </c>
      <c r="K39" s="67">
        <f>SUM(K10:K38)</f>
        <v>589.3</v>
      </c>
      <c r="L39" s="67">
        <f>SUM(L10:L38)</f>
        <v>6213.3</v>
      </c>
      <c r="M39" s="66">
        <f>SUM(M10:M37)</f>
        <v>3839</v>
      </c>
      <c r="N39" s="66">
        <f>SUM(N10:N37)</f>
        <v>3917</v>
      </c>
      <c r="O39" s="66">
        <f>SUM(O10:O37)</f>
        <v>68900.9</v>
      </c>
      <c r="P39" s="66">
        <f>SUM(P10:P37)</f>
        <v>26603.4</v>
      </c>
      <c r="Q39" s="66">
        <f>SUM(Q10:Q37)</f>
        <v>1333</v>
      </c>
      <c r="R39" s="68">
        <f>SUM(R10:R38)</f>
        <v>4001</v>
      </c>
      <c r="S39" s="68">
        <f>SUM(S10:S38)</f>
        <v>346426</v>
      </c>
      <c r="T39" s="68">
        <f>SUM(T10:T36)</f>
        <v>2654</v>
      </c>
      <c r="U39" s="68">
        <f>SUM(U10:U36)</f>
        <v>2352</v>
      </c>
      <c r="V39" s="68">
        <f>SUM(V10:V36)</f>
        <v>305</v>
      </c>
      <c r="W39" s="68">
        <f>SUM(W10:W36)</f>
        <v>1283</v>
      </c>
      <c r="X39" s="68">
        <f>SUM(X10:X36)</f>
        <v>1153</v>
      </c>
      <c r="Y39" s="68">
        <f>SUM(Y10:Y36)</f>
        <v>130</v>
      </c>
      <c r="Z39" s="68">
        <f>SUM(Z10:Z36)</f>
        <v>996</v>
      </c>
      <c r="AA39" s="68">
        <f>SUM(AA10:AA36)</f>
        <v>880</v>
      </c>
      <c r="AB39" s="68">
        <f>SUM(AB10:AB36)</f>
        <v>113</v>
      </c>
      <c r="AC39" s="68">
        <f>SUM(AC10:AC36)</f>
        <v>1069</v>
      </c>
      <c r="AD39" s="68">
        <f>SUM(AD10:AD36)</f>
        <v>576</v>
      </c>
      <c r="AE39" s="68">
        <f>SUM(AE10:AE36)</f>
        <v>289</v>
      </c>
      <c r="AF39" s="68">
        <f>SUM(AF10:AF36)</f>
        <v>748</v>
      </c>
      <c r="AG39" s="68">
        <f>SUM(AG10:AG36)</f>
        <v>118</v>
      </c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" customFormat="1" ht="29.25" customHeight="1">
      <c r="A40" s="11" t="s">
        <v>70</v>
      </c>
      <c r="B40" s="7"/>
      <c r="C40" s="7"/>
      <c r="D40" s="7"/>
      <c r="E40" s="7"/>
      <c r="F40" s="7"/>
      <c r="G40" s="69"/>
      <c r="H40" s="69"/>
      <c r="I40" s="69"/>
      <c r="J40" s="69"/>
      <c r="K40" s="69"/>
      <c r="L40" s="69"/>
      <c r="M40" s="69"/>
      <c r="N40" s="69"/>
      <c r="O40" s="70"/>
      <c r="P40" s="70">
        <f>P39/O39</f>
        <v>0.3861110667640046</v>
      </c>
      <c r="Q40" s="70"/>
      <c r="R40" s="71"/>
      <c r="S40" s="71"/>
      <c r="T40" s="70"/>
      <c r="U40" s="70">
        <f>U39/T39</f>
        <v>0.8862094951017332</v>
      </c>
      <c r="V40" s="72"/>
      <c r="W40" s="72"/>
      <c r="X40" s="73">
        <f>X39/W39</f>
        <v>0.8986749805144193</v>
      </c>
      <c r="Y40" s="72"/>
      <c r="Z40" s="72"/>
      <c r="AA40" s="73">
        <f>AA39/Z39</f>
        <v>0.8835341365461847</v>
      </c>
      <c r="AB40" s="72"/>
      <c r="AC40" s="72"/>
      <c r="AD40" s="73">
        <f>AD39/AC39</f>
        <v>0.538821328344247</v>
      </c>
      <c r="AE40" s="72"/>
      <c r="AF40" s="72"/>
      <c r="AG40" s="72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81" customFormat="1" ht="17.25" customHeight="1">
      <c r="A41" s="74" t="s">
        <v>71</v>
      </c>
      <c r="B41" s="32">
        <v>22.8</v>
      </c>
      <c r="C41" s="75"/>
      <c r="D41" s="75">
        <v>1395.6</v>
      </c>
      <c r="E41" s="75">
        <v>1377.7</v>
      </c>
      <c r="F41" s="75">
        <v>16556</v>
      </c>
      <c r="G41" s="76">
        <v>6115</v>
      </c>
      <c r="H41" s="76"/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8">
        <v>72487</v>
      </c>
      <c r="P41" s="78">
        <v>35442</v>
      </c>
      <c r="Q41" s="78">
        <v>1161</v>
      </c>
      <c r="R41" s="79">
        <v>382</v>
      </c>
      <c r="S41" s="79">
        <v>35301</v>
      </c>
      <c r="T41" s="78">
        <v>2533</v>
      </c>
      <c r="U41" s="78">
        <v>2172</v>
      </c>
      <c r="V41" s="80">
        <v>261</v>
      </c>
      <c r="W41" s="80">
        <v>1214</v>
      </c>
      <c r="X41" s="80">
        <v>1110</v>
      </c>
      <c r="Y41" s="80">
        <v>104</v>
      </c>
      <c r="Z41" s="80">
        <v>951</v>
      </c>
      <c r="AA41" s="80">
        <v>822</v>
      </c>
      <c r="AB41" s="80">
        <v>128</v>
      </c>
      <c r="AC41" s="80">
        <v>985</v>
      </c>
      <c r="AD41" s="80">
        <v>500</v>
      </c>
      <c r="AE41" s="80">
        <v>260</v>
      </c>
      <c r="AF41" s="80">
        <v>852</v>
      </c>
      <c r="AG41" s="80">
        <v>133</v>
      </c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46" ht="15.75" customHeight="1">
      <c r="A42" s="82"/>
      <c r="B42" s="83" t="s">
        <v>72</v>
      </c>
      <c r="C42" s="83"/>
      <c r="D42" s="83"/>
      <c r="E42" s="83"/>
      <c r="F42" s="83"/>
      <c r="G42" s="84"/>
      <c r="H42" s="84"/>
      <c r="I42" s="84"/>
      <c r="J42" s="84"/>
      <c r="K42" s="84"/>
      <c r="L42" s="84"/>
      <c r="M42"/>
      <c r="N42" s="85"/>
      <c r="O42" s="85" t="s">
        <v>73</v>
      </c>
      <c r="P42" s="85"/>
      <c r="Q42" s="85"/>
      <c r="R42" s="85"/>
      <c r="S42" s="85"/>
      <c r="T42" s="85"/>
      <c r="U42" s="85"/>
      <c r="V42" s="8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</row>
    <row r="43" spans="1:153" ht="16.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</row>
  </sheetData>
  <sheetProtection selectLockedCells="1" selectUnlockedCells="1"/>
  <mergeCells count="48">
    <mergeCell ref="A2:S2"/>
    <mergeCell ref="A3:S3"/>
    <mergeCell ref="A4:A9"/>
    <mergeCell ref="B4:F4"/>
    <mergeCell ref="G4:H6"/>
    <mergeCell ref="I4:L4"/>
    <mergeCell ref="M4:N6"/>
    <mergeCell ref="O4:Q5"/>
    <mergeCell ref="R4:S8"/>
    <mergeCell ref="T4:V6"/>
    <mergeCell ref="W4:Y6"/>
    <mergeCell ref="Z4:AB6"/>
    <mergeCell ref="AC4:AG6"/>
    <mergeCell ref="B5:C5"/>
    <mergeCell ref="D5:D8"/>
    <mergeCell ref="E5:E8"/>
    <mergeCell ref="F5:F8"/>
    <mergeCell ref="I5:I6"/>
    <mergeCell ref="J5:J8"/>
    <mergeCell ref="K5:K8"/>
    <mergeCell ref="L5:L8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E7"/>
    <mergeCell ref="AF7:AF8"/>
    <mergeCell ref="AG7:AG8"/>
    <mergeCell ref="G41:H41"/>
    <mergeCell ref="M41:N41"/>
    <mergeCell ref="O42:S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2024-03-11T00:06:27Z</cp:lastPrinted>
  <dcterms:created xsi:type="dcterms:W3CDTF">2021-08-09T00:53:39Z</dcterms:created>
  <dcterms:modified xsi:type="dcterms:W3CDTF">2024-03-11T00:16:07Z</dcterms:modified>
  <cp:category/>
  <cp:version/>
  <cp:contentType/>
  <cp:contentStatus/>
  <cp:revision>7169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