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Приложение 12" sheetId="1" r:id="rId1"/>
  </sheets>
  <definedNames>
    <definedName name="_xlnm.Print_Titles" localSheetId="0">'Приложение 12'!$19:$21</definedName>
    <definedName name="_xlnm.Print_Area" localSheetId="0">'Приложение 12'!$A$1:$J$87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I60" i="1"/>
  <c r="J73" i="1" l="1"/>
  <c r="I23" i="1" l="1"/>
  <c r="H27" i="1"/>
  <c r="J77" i="1"/>
  <c r="I77" i="1"/>
  <c r="H77" i="1"/>
  <c r="I73" i="1"/>
  <c r="H73" i="1"/>
  <c r="J69" i="1"/>
  <c r="I69" i="1"/>
  <c r="H69" i="1"/>
  <c r="I65" i="1"/>
  <c r="H65" i="1"/>
  <c r="J59" i="1"/>
  <c r="H60" i="1"/>
  <c r="J51" i="1"/>
  <c r="I51" i="1"/>
  <c r="H51" i="1"/>
  <c r="J47" i="1"/>
  <c r="I47" i="1"/>
  <c r="H47" i="1"/>
  <c r="J41" i="1"/>
  <c r="I41" i="1"/>
  <c r="H41" i="1"/>
  <c r="J36" i="1"/>
  <c r="I36" i="1"/>
  <c r="H36" i="1"/>
  <c r="J27" i="1"/>
  <c r="I27" i="1"/>
  <c r="J23" i="1"/>
  <c r="H23" i="1"/>
  <c r="J22" i="1" l="1"/>
  <c r="I59" i="1"/>
  <c r="I22" i="1" s="1"/>
  <c r="H59" i="1"/>
  <c r="H22" i="1" s="1"/>
</calcChain>
</file>

<file path=xl/sharedStrings.xml><?xml version="1.0" encoding="utf-8"?>
<sst xmlns="http://schemas.openxmlformats.org/spreadsheetml/2006/main" count="380" uniqueCount="195">
  <si>
    <t>Приложение № 12</t>
  </si>
  <si>
    <t>к Порядку</t>
  </si>
  <si>
    <t xml:space="preserve">принятия решений о разработке </t>
  </si>
  <si>
    <t xml:space="preserve">государственных программ </t>
  </si>
  <si>
    <t>Приморского края, формирования</t>
  </si>
  <si>
    <t xml:space="preserve">реализации и проведения оценки </t>
  </si>
  <si>
    <t xml:space="preserve">эффективности реализации </t>
  </si>
  <si>
    <t xml:space="preserve">Приморского края, </t>
  </si>
  <si>
    <t xml:space="preserve">утвержденному постановлением </t>
  </si>
  <si>
    <t>Администрации Приморского края</t>
  </si>
  <si>
    <t>от 30 декабря 2014 года № 566-па</t>
  </si>
  <si>
    <t>Форма</t>
  </si>
  <si>
    <t>ОТЧЕТ
о расходовании бюджетных ассигнований краевого бюджета на реализацию</t>
  </si>
  <si>
    <t>государственной Программы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2013 - 2020 годы</t>
  </si>
  <si>
    <t>(наименование государственной программы)</t>
  </si>
  <si>
    <t>№ 
п/п</t>
  </si>
  <si>
    <t>Наименование подпрограммы, программы, принятой в соответствии с требованиями федерального законодательства в сфере реализации государственной программы отдельного мероприятия</t>
  </si>
  <si>
    <t>Ответственный испонитель, соисполнители</t>
  </si>
  <si>
    <t>Код бюджетной классификации</t>
  </si>
  <si>
    <t xml:space="preserve">Объем бюджетных ассигнований 
краевого бюджета (тыс. руб.), годы
</t>
  </si>
  <si>
    <t>ГРБС</t>
  </si>
  <si>
    <t>Рз Пр</t>
  </si>
  <si>
    <t>ЦСР</t>
  </si>
  <si>
    <t>ВР</t>
  </si>
  <si>
    <t>Сводная бюджетная роспись,
план на 1 января отчетного года</t>
  </si>
  <si>
    <t>Сводная бюджетная роспись на отчетную дату</t>
  </si>
  <si>
    <t>Кассовое исполнение</t>
  </si>
  <si>
    <t>1.</t>
  </si>
  <si>
    <t>Государственная Программа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– 2020 годы, в том числе:</t>
  </si>
  <si>
    <t>1.1.</t>
  </si>
  <si>
    <t>Подпрограмма № 1 «Техническая и технологическая модернизация, инновационное развитие агропромышленного комплекса»</t>
  </si>
  <si>
    <t>департамент сельского хозяйства и продовольствия Приморского края</t>
  </si>
  <si>
    <t>758</t>
  </si>
  <si>
    <t>0405</t>
  </si>
  <si>
    <t>1410000</t>
  </si>
  <si>
    <t>000</t>
  </si>
  <si>
    <t>1.1.1.</t>
  </si>
  <si>
    <t>Предоставление субсидий на возмещение затрат, связанных с приобретением сельскохозяйственной техники, оборудования и скота, в том числе на условиях лизинга</t>
  </si>
  <si>
    <t>1416012</t>
  </si>
  <si>
    <t>810</t>
  </si>
  <si>
    <t>1.1.2.</t>
  </si>
  <si>
    <t>Предоставление грантов на создание и развитие крестьянского (фермерского) хозяйства и единовременной помощи на бытовое устройство начинающим фермерам</t>
  </si>
  <si>
    <t>1416060</t>
  </si>
  <si>
    <t>1.1.3.</t>
  </si>
  <si>
    <t>Предоставление грантов на развитие семейных животноводческих ферм</t>
  </si>
  <si>
    <t>1416061</t>
  </si>
  <si>
    <t>Предоставление субсидий на возмещение части затрат, связанных с технической и технологической модернизацией агропромышленного комплекса, в том числе</t>
  </si>
  <si>
    <t>1416013</t>
  </si>
  <si>
    <t>1.1.4.</t>
  </si>
  <si>
    <t>Предоставление субсидий на возмещение затрат, связанных с развитием инфраструктуры и логистического обеспечения рынков продукции растениеводства</t>
  </si>
  <si>
    <t>1.1.5.</t>
  </si>
  <si>
    <t>Предоставление субсидий на возмещение затрат, связанных с развитием переработки продукции растениеводства и животноводства</t>
  </si>
  <si>
    <t>1.1.6.</t>
  </si>
  <si>
    <t>Предоставление субсидий на возмещение затрат, связанных с вводом скотомест, в т.ч. в племенных репродукторах</t>
  </si>
  <si>
    <t>1.1.7.</t>
  </si>
  <si>
    <t>Предоставление субсидий на возмещение затрат, связанных со строительством цеха по производству органических удобрений</t>
  </si>
  <si>
    <t>1.1.8.</t>
  </si>
  <si>
    <t>Предоставление субсидий на возмещение затрат, связанных со строительством овощехранилищ</t>
  </si>
  <si>
    <t>1.1.9.</t>
  </si>
  <si>
    <t>Предоставление субсидий на возмещение затрат, связанных со строительством и модернизацией существующих зимних теплиц, строительством новых</t>
  </si>
  <si>
    <t>1.1.10.</t>
  </si>
  <si>
    <t>Мероприятия по оказанию консультационной помощи</t>
  </si>
  <si>
    <t>1412080</t>
  </si>
  <si>
    <t>244</t>
  </si>
  <si>
    <t>в том числе: на проведение семинаров, повышение квалификации работников АПК, разработку методических и иных материалов</t>
  </si>
  <si>
    <t>1.2.</t>
  </si>
  <si>
    <t>Подпрограмма № 2 «Снижение финансовых рисков и повышение финансовой устойчивости»</t>
  </si>
  <si>
    <t>1420000</t>
  </si>
  <si>
    <t>1.2.1.</t>
  </si>
  <si>
    <t>Субсидии на компенсацию части затрат, связанных с уплатой процентов по инвестиционным кредитам</t>
  </si>
  <si>
    <t>1426014</t>
  </si>
  <si>
    <t>1.2.2.</t>
  </si>
  <si>
    <t>Субсидии на компенсацию части затрат, связанных с уплатой процентов по краткосрочным кредитам</t>
  </si>
  <si>
    <t>1426015</t>
  </si>
  <si>
    <t>1.2.3.</t>
  </si>
  <si>
    <t>Субсидии на компенсацию части затрат, связанных с уплатой процентов по кредитам малых форм хозяйствования</t>
  </si>
  <si>
    <t>1426016</t>
  </si>
  <si>
    <t>1.2.4.</t>
  </si>
  <si>
    <t>Субсидии на компенсацию страхового взноса сельскохозяйственным товаропроизводителям при страховании посевов, птицы, техники и животных</t>
  </si>
  <si>
    <t>1426017</t>
  </si>
  <si>
    <t>1.3.</t>
  </si>
  <si>
    <t>Подпрограмма № 3 «Сохранение и повышение плодородия почв. Ввод в оборот неиспользованной пашни и залежных земель сельскохозяйственного назначения»</t>
  </si>
  <si>
    <t>1430000</t>
  </si>
  <si>
    <t>1.3.1.</t>
  </si>
  <si>
    <t>Предоставление субсидий на возмещение затрат, связанных с вводом в эксплуатацию залежных земель сельскохозяйственного назначения</t>
  </si>
  <si>
    <t>1436018</t>
  </si>
  <si>
    <t>1.3.2.</t>
  </si>
  <si>
    <t xml:space="preserve">Предоставление субсидий на возмещение затрат, связанных с повышением плодородия почв (известкование и фосфоритование кислых почв, внесение органических удобрений, комплекс работ с торфом, выращивание и запашка сидератов) </t>
  </si>
  <si>
    <t>1436022</t>
  </si>
  <si>
    <t>1.3.3.</t>
  </si>
  <si>
    <t>Предоставление субсидий на возмещение затрат, связанных с внесением минеральных удобрений</t>
  </si>
  <si>
    <t>1.3.4.</t>
  </si>
  <si>
    <t>Предоставление субсидий на возмещение затрат, связанных с применением средств защиты растений</t>
  </si>
  <si>
    <t>1.3.5.</t>
  </si>
  <si>
    <t>Проведение агрохимического обследования (мониторинг)</t>
  </si>
  <si>
    <t>1432081</t>
  </si>
  <si>
    <t>1.4.</t>
  </si>
  <si>
    <t>Подпрограмма № 4 «Развитие мелиорации сельскохозяйственных земель Приморского края»</t>
  </si>
  <si>
    <t>1440000</t>
  </si>
  <si>
    <t>1.4.1.</t>
  </si>
  <si>
    <t xml:space="preserve">Предоставление субсидий на возмещение затрат, связанных со строительством, реконструкцией,  техническим перевооружением мелиоративных систем, проведением культуртехнических работ на мелиоративных системах (включая работы по разработке проектно-сметной документации) </t>
  </si>
  <si>
    <t>1446023</t>
  </si>
  <si>
    <t>1.4.2.</t>
  </si>
  <si>
    <t xml:space="preserve">Мероприятия, связанные с проведением научно-исследовательских и опытно-конструкторских работ </t>
  </si>
  <si>
    <t>1442082</t>
  </si>
  <si>
    <t>241</t>
  </si>
  <si>
    <t>1.4.3.</t>
  </si>
  <si>
    <t xml:space="preserve">Мероприятия, обеспечивающие реализацию подпрограммы на конкурсной основе, в том числе по разработке технических паспортов бесхозяйных мелиоративных систем  </t>
  </si>
  <si>
    <t>1.5.</t>
  </si>
  <si>
    <t>Подпрограмма № 5 «Развитие подотрасли растениеводства, переработки и реализации продукции растениеводства»</t>
  </si>
  <si>
    <t>1450000</t>
  </si>
  <si>
    <t>1.5.1.</t>
  </si>
  <si>
    <t>Предоставление субсидий на возмещение затрат, связанных с производством гречихи</t>
  </si>
  <si>
    <t>1456024</t>
  </si>
  <si>
    <t>1.5.2.</t>
  </si>
  <si>
    <t>Предоставление субсидий на возмещение затрат, связанных с производством овощей защищенного грунта</t>
  </si>
  <si>
    <t>1456056</t>
  </si>
  <si>
    <t>1.5.3.</t>
  </si>
  <si>
    <t>Предоставление субсидий на возмещение затрат, связанных с поддержкой элитного семеноводства</t>
  </si>
  <si>
    <t>1456025</t>
  </si>
  <si>
    <t>1.5.4.</t>
  </si>
  <si>
    <t>Предоставление субсидий на возмещение затрат, связанных с поддержкой закладки и уходом за многолетними насаждениями и виноградниками</t>
  </si>
  <si>
    <t>1456026</t>
  </si>
  <si>
    <t>1.5.5.</t>
  </si>
  <si>
    <t>Предоставление субсидий на оказание несвязанной поддержки сельскохозяйственным товаропроизводителям в области растениеводства</t>
  </si>
  <si>
    <t>758
758</t>
  </si>
  <si>
    <t>0405
0405</t>
  </si>
  <si>
    <t>1456027
1456063</t>
  </si>
  <si>
    <t>810
810</t>
  </si>
  <si>
    <t>1.5.6.</t>
  </si>
  <si>
    <t>Предоставление субсидий на возмещение затрат, связанных с поддержкой сельхозтоваропроизводителей в районах Приморского края, приравненных к районам Крайнего Севера</t>
  </si>
  <si>
    <t>1456027</t>
  </si>
  <si>
    <t>1.5.7.</t>
  </si>
  <si>
    <t xml:space="preserve">Расходы, связанные с приобретением специальной продукции для государственного технического надзора </t>
  </si>
  <si>
    <t>1452207</t>
  </si>
  <si>
    <t>1.6.</t>
  </si>
  <si>
    <t>Подпрограмма № 6 «Развитие подотрасли животноводства, племенного животноводства, комплексного оздоровления стада крупного рогатого скота, переработки и реализации продукции животноводства»</t>
  </si>
  <si>
    <t>1460000</t>
  </si>
  <si>
    <t>1.6.1.</t>
  </si>
  <si>
    <t>Предоставление субсидий на возмещение затрат, связанных с производством продукции животноводства, в том числе:</t>
  </si>
  <si>
    <t>1466028</t>
  </si>
  <si>
    <t>молоко (в том числе часть затрат на 1 литр (килограмм) реализованного товарного молока)</t>
  </si>
  <si>
    <t>мясо, произведенное на убой (включая затраты на приобретение кормов)</t>
  </si>
  <si>
    <t>яйцо куриное (включая затраты на приобретение кормов)</t>
  </si>
  <si>
    <t>1.6.2.</t>
  </si>
  <si>
    <t xml:space="preserve">Мероприятия, связанные с проведением конкурсов профессионального мастерства в области животноводства </t>
  </si>
  <si>
    <t>1462204</t>
  </si>
  <si>
    <t>1.6.3.</t>
  </si>
  <si>
    <t>Предоставление субсидий на возмещение затрат, связанных с развитием племенного животноводства и комплексным оздоровлением крупного рогатого скота на территории Приморского края, в том числе:</t>
  </si>
  <si>
    <t>1466029</t>
  </si>
  <si>
    <t>на содержание поголовья маточного стада крупного рогатого скота (коров), на содержание поголовья маточного стада в звероводческих хозяйствах, занимающихся разведением пушных зверей</t>
  </si>
  <si>
    <t>искусственное осеменение, в  том числе приобретение и реализация семени и племенного материала</t>
  </si>
  <si>
    <t>обновление скота от лейкоза, в том числе путем  приобретения  племенного крупного рогатого скота</t>
  </si>
  <si>
    <t>1.7.</t>
  </si>
  <si>
    <t>Подпрограмма № 7 «Поддержка малых форм хозяйствования, садоводческих и дачных объединений и  обществ»</t>
  </si>
  <si>
    <t>1470000</t>
  </si>
  <si>
    <t>1.7.1.</t>
  </si>
  <si>
    <t xml:space="preserve">Предоставление субсидий крестьянским (фермерским) хозяйствам, включая индивидуальных предпринимателей, на возмещение затрат, связанных с оформлением в собственность используемых ими земельных участков на территории Приморского края из земель сельскохозяйственного назначения </t>
  </si>
  <si>
    <t>1476030</t>
  </si>
  <si>
    <t>1.7.2.</t>
  </si>
  <si>
    <t>Предоставление субсидий на развитие сельскохозяйственных потребительских кооперативов</t>
  </si>
  <si>
    <t>1476062</t>
  </si>
  <si>
    <t>1.7.3.</t>
  </si>
  <si>
    <t>Предоставление субсидий сельскохозяйственным товаропроизводителям на возмещение затрат, связанных с приобретением кормов для содержания крупного рогатого скота (коров)</t>
  </si>
  <si>
    <t>1476031</t>
  </si>
  <si>
    <t>1.8.</t>
  </si>
  <si>
    <t>Подпрограмма № 8 «Обеспечение функций управления реализации к государственной Программе Приморского края «Развитие сельского хозяйства и регулирования рынков сельскохозяйствен-ной продукции, сырья и продовольствия. Повышение уровня жизни сельского населения Приморского края» на 2013 – 2020 годы</t>
  </si>
  <si>
    <t>1480000</t>
  </si>
  <si>
    <t>1.8.1.</t>
  </si>
  <si>
    <t>Руководство и управление в сфере установленных функций департамента сельского хозяйства и продовольствия Приморского края</t>
  </si>
  <si>
    <t>1481003</t>
  </si>
  <si>
    <t>121</t>
  </si>
  <si>
    <t>122</t>
  </si>
  <si>
    <t>1.9.</t>
  </si>
  <si>
    <t>Подпрограмма № 9 «Социальное развитие села в Приморском крае»</t>
  </si>
  <si>
    <t xml:space="preserve">департамент сельского хозяйства и продовольствия Приморского края
департамент образования и науки Приморского края
</t>
  </si>
  <si>
    <t>758,
759</t>
  </si>
  <si>
    <t>1003
0702</t>
  </si>
  <si>
    <t>14Б0000</t>
  </si>
  <si>
    <t>1.9.1.</t>
  </si>
  <si>
    <t>Предоставление социальной выплаты на обеспечение жильем граждан Российской Федерации, проживающих в сельской местности Приморского края</t>
  </si>
  <si>
    <t>1003</t>
  </si>
  <si>
    <t>14Б8117</t>
  </si>
  <si>
    <t>322</t>
  </si>
  <si>
    <t>1.9.2.</t>
  </si>
  <si>
    <t>Предоставление социальной выплаты на обеспечение жильем молодых семей и молодых специалистов, проживающих в сельской местности Приморского края</t>
  </si>
  <si>
    <t>14Б8118</t>
  </si>
  <si>
    <t>1.9.3.</t>
  </si>
  <si>
    <t xml:space="preserve">Предоставление субсидий бюджетам муниципальных образований Приморского края на строительство (реконструкцию) общеобразовательных организаций в сельской местности  </t>
  </si>
  <si>
    <t>департамент образования и науки Приморского края</t>
  </si>
  <si>
    <t>759</t>
  </si>
  <si>
    <t>0702</t>
  </si>
  <si>
    <t>14Б9229</t>
  </si>
  <si>
    <t>521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</si>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</sst>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0" fillId="0" borderId="0" xfId="0" applyNumberFormat="1"/>
    <xf numFmtId="164" fontId="12" fillId="0" borderId="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4" fillId="0" borderId="3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6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Protection="1"/>
    <xf numFmtId="0" fontId="9" fillId="0" borderId="13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11" fillId="0" borderId="18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" fontId="9" fillId="0" borderId="23" xfId="0" applyNumberFormat="1" applyFont="1" applyFill="1" applyBorder="1" applyAlignment="1" applyProtection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 applyProtection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 applyProtection="1">
      <alignment horizontal="center" vertical="center" wrapText="1"/>
    </xf>
    <xf numFmtId="4" fontId="17" fillId="0" borderId="32" xfId="0" applyNumberFormat="1" applyFont="1" applyFill="1" applyBorder="1" applyAlignment="1" applyProtection="1">
      <alignment horizontal="center" vertical="center" wrapText="1"/>
    </xf>
    <xf numFmtId="4" fontId="9" fillId="0" borderId="31" xfId="0" applyNumberFormat="1" applyFont="1" applyFill="1" applyBorder="1" applyAlignment="1" applyProtection="1">
      <alignment horizontal="center" vertical="center" wrapText="1"/>
    </xf>
    <xf numFmtId="4" fontId="17" fillId="0" borderId="28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 applyProtection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 applyProtection="1">
      <alignment horizontal="center" vertical="center" wrapText="1"/>
    </xf>
    <xf numFmtId="4" fontId="9" fillId="0" borderId="39" xfId="0" applyNumberFormat="1" applyFont="1" applyFill="1" applyBorder="1" applyAlignment="1" applyProtection="1">
      <alignment horizontal="center" vertical="center" wrapText="1"/>
    </xf>
    <xf numFmtId="4" fontId="17" fillId="0" borderId="23" xfId="0" applyNumberFormat="1" applyFont="1" applyFill="1" applyBorder="1" applyAlignment="1" applyProtection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 applyProtection="1">
      <alignment horizontal="center" vertical="center" wrapText="1"/>
    </xf>
    <xf numFmtId="4" fontId="9" fillId="0" borderId="43" xfId="0" applyNumberFormat="1" applyFont="1" applyFill="1" applyBorder="1" applyAlignment="1" applyProtection="1">
      <alignment horizontal="center" vertical="center" wrapText="1"/>
    </xf>
    <xf numFmtId="4" fontId="17" fillId="0" borderId="27" xfId="0" applyNumberFormat="1" applyFont="1" applyFill="1" applyBorder="1" applyAlignment="1" applyProtection="1">
      <alignment horizontal="center" vertical="center" wrapText="1"/>
    </xf>
    <xf numFmtId="4" fontId="17" fillId="0" borderId="33" xfId="0" applyNumberFormat="1" applyFont="1" applyFill="1" applyBorder="1" applyAlignment="1" applyProtection="1">
      <alignment horizontal="center" vertical="center" wrapText="1"/>
    </xf>
    <xf numFmtId="4" fontId="17" fillId="0" borderId="36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Protection="1"/>
    <xf numFmtId="4" fontId="17" fillId="0" borderId="2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view="pageBreakPreview" topLeftCell="A8" zoomScaleNormal="80" zoomScaleSheetLayoutView="100" workbookViewId="0">
      <selection activeCell="A17" sqref="A17:J17"/>
    </sheetView>
  </sheetViews>
  <sheetFormatPr defaultRowHeight="15" x14ac:dyDescent="0.25"/>
  <cols>
    <col min="1" max="1" width="7.7109375" customWidth="1"/>
    <col min="2" max="2" width="53.5703125" customWidth="1"/>
    <col min="3" max="3" width="19.5703125" customWidth="1"/>
    <col min="4" max="4" width="8.140625" customWidth="1"/>
    <col min="5" max="5" width="6.42578125" customWidth="1"/>
    <col min="6" max="6" width="14.5703125" customWidth="1"/>
    <col min="7" max="7" width="6.7109375" customWidth="1"/>
    <col min="8" max="8" width="16.42578125" style="59" customWidth="1"/>
    <col min="9" max="9" width="15.140625" style="59" customWidth="1"/>
    <col min="10" max="10" width="14.42578125" customWidth="1"/>
    <col min="11" max="11" width="10.5703125" customWidth="1"/>
    <col min="12" max="12" width="10.85546875" bestFit="1" customWidth="1"/>
  </cols>
  <sheetData>
    <row r="1" spans="1:10" ht="18.75" x14ac:dyDescent="0.3">
      <c r="I1" s="90" t="s">
        <v>0</v>
      </c>
    </row>
    <row r="2" spans="1:10" ht="18.75" x14ac:dyDescent="0.3">
      <c r="I2" s="90" t="s">
        <v>1</v>
      </c>
    </row>
    <row r="3" spans="1:10" ht="18.75" x14ac:dyDescent="0.3">
      <c r="I3" s="90" t="s">
        <v>2</v>
      </c>
    </row>
    <row r="4" spans="1:10" ht="18.75" x14ac:dyDescent="0.3">
      <c r="I4" s="90" t="s">
        <v>3</v>
      </c>
    </row>
    <row r="5" spans="1:10" ht="18.75" x14ac:dyDescent="0.3">
      <c r="I5" s="90" t="s">
        <v>4</v>
      </c>
    </row>
    <row r="6" spans="1:10" ht="18.75" x14ac:dyDescent="0.3">
      <c r="I6" s="90" t="s">
        <v>5</v>
      </c>
    </row>
    <row r="7" spans="1:10" ht="18.75" x14ac:dyDescent="0.3">
      <c r="I7" s="90" t="s">
        <v>6</v>
      </c>
    </row>
    <row r="8" spans="1:10" ht="18.75" x14ac:dyDescent="0.3">
      <c r="I8" s="90" t="s">
        <v>3</v>
      </c>
    </row>
    <row r="9" spans="1:10" ht="18.75" x14ac:dyDescent="0.25">
      <c r="I9" s="91" t="s">
        <v>7</v>
      </c>
    </row>
    <row r="10" spans="1:10" ht="18.75" x14ac:dyDescent="0.3">
      <c r="I10" s="90" t="s">
        <v>8</v>
      </c>
    </row>
    <row r="11" spans="1:10" ht="18.75" x14ac:dyDescent="0.3">
      <c r="I11" s="90" t="s">
        <v>9</v>
      </c>
    </row>
    <row r="12" spans="1:10" ht="18.75" x14ac:dyDescent="0.25">
      <c r="I12" s="91" t="s">
        <v>10</v>
      </c>
    </row>
    <row r="13" spans="1:10" ht="18.75" x14ac:dyDescent="0.3">
      <c r="A13" s="1" t="s">
        <v>11</v>
      </c>
      <c r="B13" s="2"/>
      <c r="C13" s="2"/>
      <c r="D13" s="2"/>
      <c r="E13" s="2"/>
      <c r="F13" s="2"/>
      <c r="G13" s="2"/>
      <c r="H13" s="57"/>
      <c r="I13" s="92"/>
    </row>
    <row r="14" spans="1:10" ht="51" customHeight="1" x14ac:dyDescent="0.25">
      <c r="A14" s="104" t="s">
        <v>12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ht="39.75" customHeight="1" x14ac:dyDescent="0.25">
      <c r="A15" s="106" t="s">
        <v>13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3" customFormat="1" ht="15.75" customHeight="1" x14ac:dyDescent="0.2">
      <c r="A16" s="108" t="s">
        <v>14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2" ht="18.75" x14ac:dyDescent="0.25">
      <c r="A17" s="109" t="s">
        <v>194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2" ht="8.25" customHeight="1" thickBot="1" x14ac:dyDescent="0.3">
      <c r="A18" s="4"/>
      <c r="B18" s="4"/>
      <c r="C18" s="4"/>
      <c r="D18" s="4"/>
      <c r="E18" s="4"/>
      <c r="F18" s="4"/>
      <c r="G18" s="4"/>
      <c r="H18" s="60"/>
      <c r="I18" s="60"/>
      <c r="J18" s="5"/>
    </row>
    <row r="19" spans="1:12" ht="43.5" customHeight="1" thickBot="1" x14ac:dyDescent="0.3">
      <c r="A19" s="111" t="s">
        <v>15</v>
      </c>
      <c r="B19" s="113" t="s">
        <v>16</v>
      </c>
      <c r="C19" s="115" t="s">
        <v>17</v>
      </c>
      <c r="D19" s="117" t="s">
        <v>18</v>
      </c>
      <c r="E19" s="118"/>
      <c r="F19" s="118"/>
      <c r="G19" s="119"/>
      <c r="H19" s="120" t="s">
        <v>19</v>
      </c>
      <c r="I19" s="121"/>
      <c r="J19" s="122"/>
    </row>
    <row r="20" spans="1:12" ht="75" customHeight="1" thickBot="1" x14ac:dyDescent="0.3">
      <c r="A20" s="112"/>
      <c r="B20" s="114"/>
      <c r="C20" s="116"/>
      <c r="D20" s="6" t="s">
        <v>20</v>
      </c>
      <c r="E20" s="6" t="s">
        <v>21</v>
      </c>
      <c r="F20" s="6" t="s">
        <v>22</v>
      </c>
      <c r="G20" s="6" t="s">
        <v>23</v>
      </c>
      <c r="H20" s="58" t="s">
        <v>24</v>
      </c>
      <c r="I20" s="58" t="s">
        <v>25</v>
      </c>
      <c r="J20" s="7" t="s">
        <v>26</v>
      </c>
    </row>
    <row r="21" spans="1:12" ht="15.75" customHeight="1" thickBot="1" x14ac:dyDescent="0.3">
      <c r="A21" s="8">
        <v>1</v>
      </c>
      <c r="B21" s="9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61">
        <v>8</v>
      </c>
      <c r="I21" s="61">
        <v>9</v>
      </c>
      <c r="J21" s="11">
        <v>10</v>
      </c>
    </row>
    <row r="22" spans="1:12" ht="102.75" customHeight="1" thickBot="1" x14ac:dyDescent="0.3">
      <c r="A22" s="12" t="s">
        <v>27</v>
      </c>
      <c r="B22" s="13" t="s">
        <v>28</v>
      </c>
      <c r="C22" s="14"/>
      <c r="D22" s="14"/>
      <c r="E22" s="14"/>
      <c r="F22" s="14"/>
      <c r="G22" s="14"/>
      <c r="H22" s="71">
        <f>H23+H36+H41+H47+H51+H59+H69+H73+H77</f>
        <v>1696068.35</v>
      </c>
      <c r="I22" s="71">
        <f>I23+I36+I41+I47+I51+I59+I69+I73+I77</f>
        <v>1417961.4100000001</v>
      </c>
      <c r="J22" s="72">
        <f>J23+J36+J41+J47+J51+J59+J69+J73+J77</f>
        <v>1137782.5299999998</v>
      </c>
      <c r="K22" s="15"/>
    </row>
    <row r="23" spans="1:12" ht="60.75" thickBot="1" x14ac:dyDescent="0.3">
      <c r="A23" s="16" t="s">
        <v>29</v>
      </c>
      <c r="B23" s="13" t="s">
        <v>30</v>
      </c>
      <c r="C23" s="17" t="s">
        <v>31</v>
      </c>
      <c r="D23" s="18" t="s">
        <v>32</v>
      </c>
      <c r="E23" s="18" t="s">
        <v>33</v>
      </c>
      <c r="F23" s="18" t="s">
        <v>34</v>
      </c>
      <c r="G23" s="18" t="s">
        <v>35</v>
      </c>
      <c r="H23" s="71">
        <f>H24+H25+H26+H28+H29+H30+H31+H32+H33+H34</f>
        <v>703100</v>
      </c>
      <c r="I23" s="71">
        <f>I24+I25+I26+I28+I29+I30+I31+I32+I33+I34</f>
        <v>538100</v>
      </c>
      <c r="J23" s="72">
        <f>J24+J25+J26+J28+J29+J30+J31+J32+J33+J34</f>
        <v>339917.4</v>
      </c>
      <c r="L23" s="89"/>
    </row>
    <row r="24" spans="1:12" ht="60" x14ac:dyDescent="0.25">
      <c r="A24" s="19" t="s">
        <v>36</v>
      </c>
      <c r="B24" s="20" t="s">
        <v>37</v>
      </c>
      <c r="C24" s="21"/>
      <c r="D24" s="22" t="s">
        <v>32</v>
      </c>
      <c r="E24" s="22" t="s">
        <v>33</v>
      </c>
      <c r="F24" s="22" t="s">
        <v>38</v>
      </c>
      <c r="G24" s="22" t="s">
        <v>39</v>
      </c>
      <c r="H24" s="63">
        <v>363600</v>
      </c>
      <c r="I24" s="63">
        <v>363600</v>
      </c>
      <c r="J24" s="64">
        <v>237967.6</v>
      </c>
    </row>
    <row r="25" spans="1:12" ht="60" x14ac:dyDescent="0.25">
      <c r="A25" s="23" t="s">
        <v>40</v>
      </c>
      <c r="B25" s="24" t="s">
        <v>41</v>
      </c>
      <c r="C25" s="25"/>
      <c r="D25" s="26" t="s">
        <v>32</v>
      </c>
      <c r="E25" s="26" t="s">
        <v>33</v>
      </c>
      <c r="F25" s="26" t="s">
        <v>42</v>
      </c>
      <c r="G25" s="26" t="s">
        <v>39</v>
      </c>
      <c r="H25" s="65">
        <v>17000</v>
      </c>
      <c r="I25" s="65">
        <v>17000</v>
      </c>
      <c r="J25" s="66">
        <v>17000</v>
      </c>
    </row>
    <row r="26" spans="1:12" ht="36" customHeight="1" x14ac:dyDescent="0.25">
      <c r="A26" s="23" t="s">
        <v>43</v>
      </c>
      <c r="B26" s="24" t="s">
        <v>44</v>
      </c>
      <c r="C26" s="25"/>
      <c r="D26" s="26" t="s">
        <v>32</v>
      </c>
      <c r="E26" s="26" t="s">
        <v>33</v>
      </c>
      <c r="F26" s="26" t="s">
        <v>45</v>
      </c>
      <c r="G26" s="26" t="s">
        <v>39</v>
      </c>
      <c r="H26" s="65">
        <v>35000</v>
      </c>
      <c r="I26" s="65">
        <v>35000</v>
      </c>
      <c r="J26" s="66">
        <v>28018.400000000001</v>
      </c>
    </row>
    <row r="27" spans="1:12" ht="62.25" customHeight="1" thickBot="1" x14ac:dyDescent="0.3">
      <c r="A27" s="27"/>
      <c r="B27" s="28" t="s">
        <v>46</v>
      </c>
      <c r="C27" s="29"/>
      <c r="D27" s="30" t="s">
        <v>32</v>
      </c>
      <c r="E27" s="30" t="s">
        <v>33</v>
      </c>
      <c r="F27" s="30" t="s">
        <v>47</v>
      </c>
      <c r="G27" s="30" t="s">
        <v>39</v>
      </c>
      <c r="H27" s="67">
        <f>H28+H29+H30+H31+H32+H33</f>
        <v>286000</v>
      </c>
      <c r="I27" s="67">
        <f>I28+I29+I30+I31+I32+I33</f>
        <v>122500</v>
      </c>
      <c r="J27" s="68">
        <f>J28+J29+J30+J31+J32+J33</f>
        <v>56931.4</v>
      </c>
    </row>
    <row r="28" spans="1:12" ht="54.75" customHeight="1" x14ac:dyDescent="0.25">
      <c r="A28" s="19" t="s">
        <v>48</v>
      </c>
      <c r="B28" s="20" t="s">
        <v>49</v>
      </c>
      <c r="C28" s="21"/>
      <c r="D28" s="22" t="s">
        <v>32</v>
      </c>
      <c r="E28" s="22" t="s">
        <v>33</v>
      </c>
      <c r="F28" s="22" t="s">
        <v>47</v>
      </c>
      <c r="G28" s="22" t="s">
        <v>39</v>
      </c>
      <c r="H28" s="63">
        <v>30000</v>
      </c>
      <c r="I28" s="63">
        <v>0</v>
      </c>
      <c r="J28" s="64">
        <v>0</v>
      </c>
    </row>
    <row r="29" spans="1:12" ht="45" x14ac:dyDescent="0.25">
      <c r="A29" s="23" t="s">
        <v>50</v>
      </c>
      <c r="B29" s="24" t="s">
        <v>51</v>
      </c>
      <c r="C29" s="25"/>
      <c r="D29" s="26" t="s">
        <v>32</v>
      </c>
      <c r="E29" s="26" t="s">
        <v>33</v>
      </c>
      <c r="F29" s="26" t="s">
        <v>47</v>
      </c>
      <c r="G29" s="26" t="s">
        <v>39</v>
      </c>
      <c r="H29" s="65">
        <v>10000</v>
      </c>
      <c r="I29" s="86">
        <v>0</v>
      </c>
      <c r="J29" s="66">
        <v>0</v>
      </c>
    </row>
    <row r="30" spans="1:12" ht="55.5" customHeight="1" x14ac:dyDescent="0.25">
      <c r="A30" s="23" t="s">
        <v>52</v>
      </c>
      <c r="B30" s="24" t="s">
        <v>53</v>
      </c>
      <c r="C30" s="25"/>
      <c r="D30" s="26" t="s">
        <v>32</v>
      </c>
      <c r="E30" s="26" t="s">
        <v>33</v>
      </c>
      <c r="F30" s="26" t="s">
        <v>47</v>
      </c>
      <c r="G30" s="26" t="s">
        <v>39</v>
      </c>
      <c r="H30" s="65">
        <v>200000</v>
      </c>
      <c r="I30" s="65">
        <v>122500</v>
      </c>
      <c r="J30" s="66">
        <v>56931.4</v>
      </c>
    </row>
    <row r="31" spans="1:12" ht="45" x14ac:dyDescent="0.25">
      <c r="A31" s="23" t="s">
        <v>54</v>
      </c>
      <c r="B31" s="24" t="s">
        <v>55</v>
      </c>
      <c r="C31" s="25"/>
      <c r="D31" s="26" t="s">
        <v>32</v>
      </c>
      <c r="E31" s="26" t="s">
        <v>33</v>
      </c>
      <c r="F31" s="26" t="s">
        <v>47</v>
      </c>
      <c r="G31" s="26" t="s">
        <v>39</v>
      </c>
      <c r="H31" s="65">
        <v>0</v>
      </c>
      <c r="I31" s="86">
        <v>0</v>
      </c>
      <c r="J31" s="66">
        <v>0</v>
      </c>
    </row>
    <row r="32" spans="1:12" ht="36" customHeight="1" x14ac:dyDescent="0.25">
      <c r="A32" s="23" t="s">
        <v>56</v>
      </c>
      <c r="B32" s="24" t="s">
        <v>57</v>
      </c>
      <c r="C32" s="25"/>
      <c r="D32" s="26" t="s">
        <v>32</v>
      </c>
      <c r="E32" s="26" t="s">
        <v>33</v>
      </c>
      <c r="F32" s="26" t="s">
        <v>47</v>
      </c>
      <c r="G32" s="26" t="s">
        <v>39</v>
      </c>
      <c r="H32" s="65">
        <v>16000</v>
      </c>
      <c r="I32" s="86">
        <v>0</v>
      </c>
      <c r="J32" s="66">
        <v>0</v>
      </c>
    </row>
    <row r="33" spans="1:10" ht="45" x14ac:dyDescent="0.25">
      <c r="A33" s="23" t="s">
        <v>58</v>
      </c>
      <c r="B33" s="24" t="s">
        <v>59</v>
      </c>
      <c r="C33" s="25"/>
      <c r="D33" s="26" t="s">
        <v>32</v>
      </c>
      <c r="E33" s="26" t="s">
        <v>33</v>
      </c>
      <c r="F33" s="26" t="s">
        <v>47</v>
      </c>
      <c r="G33" s="26" t="s">
        <v>39</v>
      </c>
      <c r="H33" s="65">
        <v>30000</v>
      </c>
      <c r="I33" s="65">
        <v>0</v>
      </c>
      <c r="J33" s="66">
        <v>0</v>
      </c>
    </row>
    <row r="34" spans="1:10" ht="22.5" customHeight="1" x14ac:dyDescent="0.25">
      <c r="A34" s="23" t="s">
        <v>60</v>
      </c>
      <c r="B34" s="24" t="s">
        <v>61</v>
      </c>
      <c r="C34" s="25"/>
      <c r="D34" s="26" t="s">
        <v>32</v>
      </c>
      <c r="E34" s="26" t="s">
        <v>33</v>
      </c>
      <c r="F34" s="26" t="s">
        <v>62</v>
      </c>
      <c r="G34" s="26" t="s">
        <v>63</v>
      </c>
      <c r="H34" s="65">
        <v>1500</v>
      </c>
      <c r="I34" s="86">
        <v>0</v>
      </c>
      <c r="J34" s="66">
        <v>0</v>
      </c>
    </row>
    <row r="35" spans="1:10" ht="48" customHeight="1" thickBot="1" x14ac:dyDescent="0.3">
      <c r="A35" s="27"/>
      <c r="B35" s="28" t="s">
        <v>64</v>
      </c>
      <c r="C35" s="29"/>
      <c r="D35" s="31" t="s">
        <v>32</v>
      </c>
      <c r="E35" s="31" t="s">
        <v>33</v>
      </c>
      <c r="F35" s="31" t="s">
        <v>62</v>
      </c>
      <c r="G35" s="31" t="s">
        <v>63</v>
      </c>
      <c r="H35" s="69">
        <v>1500</v>
      </c>
      <c r="I35" s="69">
        <v>0</v>
      </c>
      <c r="J35" s="70">
        <v>0</v>
      </c>
    </row>
    <row r="36" spans="1:10" ht="61.5" customHeight="1" thickBot="1" x14ac:dyDescent="0.3">
      <c r="A36" s="16" t="s">
        <v>65</v>
      </c>
      <c r="B36" s="13" t="s">
        <v>66</v>
      </c>
      <c r="C36" s="17" t="s">
        <v>31</v>
      </c>
      <c r="D36" s="18" t="s">
        <v>32</v>
      </c>
      <c r="E36" s="18" t="s">
        <v>33</v>
      </c>
      <c r="F36" s="18" t="s">
        <v>67</v>
      </c>
      <c r="G36" s="18" t="s">
        <v>35</v>
      </c>
      <c r="H36" s="71">
        <f>H37+H38+H39+H40</f>
        <v>200500</v>
      </c>
      <c r="I36" s="71">
        <f>I37+I38+I39+I40</f>
        <v>170653.8</v>
      </c>
      <c r="J36" s="72">
        <f>J37+J38+J39+J40</f>
        <v>160326.50000000003</v>
      </c>
    </row>
    <row r="37" spans="1:10" ht="30" x14ac:dyDescent="0.25">
      <c r="A37" s="19" t="s">
        <v>68</v>
      </c>
      <c r="B37" s="20" t="s">
        <v>69</v>
      </c>
      <c r="C37" s="21"/>
      <c r="D37" s="22" t="s">
        <v>32</v>
      </c>
      <c r="E37" s="22" t="s">
        <v>33</v>
      </c>
      <c r="F37" s="22" t="s">
        <v>70</v>
      </c>
      <c r="G37" s="22" t="s">
        <v>39</v>
      </c>
      <c r="H37" s="63">
        <v>135000</v>
      </c>
      <c r="I37" s="63">
        <v>135000</v>
      </c>
      <c r="J37" s="64">
        <v>128683.1</v>
      </c>
    </row>
    <row r="38" spans="1:10" ht="30" x14ac:dyDescent="0.25">
      <c r="A38" s="23" t="s">
        <v>71</v>
      </c>
      <c r="B38" s="24" t="s">
        <v>72</v>
      </c>
      <c r="C38" s="25"/>
      <c r="D38" s="22" t="s">
        <v>32</v>
      </c>
      <c r="E38" s="22" t="s">
        <v>33</v>
      </c>
      <c r="F38" s="22" t="s">
        <v>73</v>
      </c>
      <c r="G38" s="22" t="s">
        <v>39</v>
      </c>
      <c r="H38" s="65">
        <v>47000</v>
      </c>
      <c r="I38" s="65">
        <v>23000</v>
      </c>
      <c r="J38" s="66">
        <v>19017.2</v>
      </c>
    </row>
    <row r="39" spans="1:10" ht="45" x14ac:dyDescent="0.25">
      <c r="A39" s="23" t="s">
        <v>74</v>
      </c>
      <c r="B39" s="24" t="s">
        <v>75</v>
      </c>
      <c r="C39" s="25"/>
      <c r="D39" s="22" t="s">
        <v>32</v>
      </c>
      <c r="E39" s="22" t="s">
        <v>33</v>
      </c>
      <c r="F39" s="22" t="s">
        <v>76</v>
      </c>
      <c r="G39" s="22" t="s">
        <v>39</v>
      </c>
      <c r="H39" s="65">
        <v>3500</v>
      </c>
      <c r="I39" s="65">
        <v>3500</v>
      </c>
      <c r="J39" s="66">
        <v>3500</v>
      </c>
    </row>
    <row r="40" spans="1:10" ht="45.75" thickBot="1" x14ac:dyDescent="0.3">
      <c r="A40" s="27" t="s">
        <v>77</v>
      </c>
      <c r="B40" s="32" t="s">
        <v>78</v>
      </c>
      <c r="C40" s="29"/>
      <c r="D40" s="33" t="s">
        <v>32</v>
      </c>
      <c r="E40" s="33" t="s">
        <v>33</v>
      </c>
      <c r="F40" s="33" t="s">
        <v>79</v>
      </c>
      <c r="G40" s="33" t="s">
        <v>39</v>
      </c>
      <c r="H40" s="69">
        <v>15000</v>
      </c>
      <c r="I40" s="69">
        <v>9153.7999999999993</v>
      </c>
      <c r="J40" s="73">
        <v>9126.2000000000007</v>
      </c>
    </row>
    <row r="41" spans="1:10" ht="72.75" customHeight="1" thickBot="1" x14ac:dyDescent="0.3">
      <c r="A41" s="16" t="s">
        <v>80</v>
      </c>
      <c r="B41" s="13" t="s">
        <v>81</v>
      </c>
      <c r="C41" s="17" t="s">
        <v>31</v>
      </c>
      <c r="D41" s="18" t="s">
        <v>32</v>
      </c>
      <c r="E41" s="18" t="s">
        <v>33</v>
      </c>
      <c r="F41" s="18" t="s">
        <v>82</v>
      </c>
      <c r="G41" s="18" t="s">
        <v>35</v>
      </c>
      <c r="H41" s="71">
        <f>H42+H43+H44+H45+H46</f>
        <v>47500</v>
      </c>
      <c r="I41" s="71">
        <f>I42+I43+I44+I45+I46</f>
        <v>21287.599999999999</v>
      </c>
      <c r="J41" s="72">
        <f>J42+J43+J44+J45+J46</f>
        <v>2807.2</v>
      </c>
    </row>
    <row r="42" spans="1:10" ht="54" customHeight="1" x14ac:dyDescent="0.25">
      <c r="A42" s="19" t="s">
        <v>83</v>
      </c>
      <c r="B42" s="20" t="s">
        <v>84</v>
      </c>
      <c r="C42" s="21"/>
      <c r="D42" s="22" t="s">
        <v>32</v>
      </c>
      <c r="E42" s="22" t="s">
        <v>33</v>
      </c>
      <c r="F42" s="22" t="s">
        <v>85</v>
      </c>
      <c r="G42" s="22" t="s">
        <v>39</v>
      </c>
      <c r="H42" s="63">
        <v>0</v>
      </c>
      <c r="I42" s="85">
        <v>0</v>
      </c>
      <c r="J42" s="64">
        <v>0</v>
      </c>
    </row>
    <row r="43" spans="1:10" ht="75.75" customHeight="1" x14ac:dyDescent="0.25">
      <c r="A43" s="23" t="s">
        <v>86</v>
      </c>
      <c r="B43" s="24" t="s">
        <v>87</v>
      </c>
      <c r="C43" s="25"/>
      <c r="D43" s="22" t="s">
        <v>32</v>
      </c>
      <c r="E43" s="22" t="s">
        <v>33</v>
      </c>
      <c r="F43" s="22" t="s">
        <v>88</v>
      </c>
      <c r="G43" s="22" t="s">
        <v>39</v>
      </c>
      <c r="H43" s="65">
        <v>40000</v>
      </c>
      <c r="I43" s="65">
        <v>18467.599999999999</v>
      </c>
      <c r="J43" s="66">
        <v>0</v>
      </c>
    </row>
    <row r="44" spans="1:10" ht="40.5" customHeight="1" x14ac:dyDescent="0.25">
      <c r="A44" s="23" t="s">
        <v>89</v>
      </c>
      <c r="B44" s="24" t="s">
        <v>90</v>
      </c>
      <c r="C44" s="25"/>
      <c r="D44" s="22" t="s">
        <v>32</v>
      </c>
      <c r="E44" s="22" t="s">
        <v>33</v>
      </c>
      <c r="F44" s="22" t="s">
        <v>88</v>
      </c>
      <c r="G44" s="22" t="s">
        <v>39</v>
      </c>
      <c r="H44" s="65">
        <v>0</v>
      </c>
      <c r="I44" s="86">
        <v>0</v>
      </c>
      <c r="J44" s="66">
        <v>0</v>
      </c>
    </row>
    <row r="45" spans="1:10" ht="36" customHeight="1" x14ac:dyDescent="0.25">
      <c r="A45" s="23" t="s">
        <v>91</v>
      </c>
      <c r="B45" s="24" t="s">
        <v>92</v>
      </c>
      <c r="C45" s="25"/>
      <c r="D45" s="22" t="s">
        <v>32</v>
      </c>
      <c r="E45" s="22" t="s">
        <v>33</v>
      </c>
      <c r="F45" s="22" t="s">
        <v>88</v>
      </c>
      <c r="G45" s="22" t="s">
        <v>39</v>
      </c>
      <c r="H45" s="65">
        <v>0</v>
      </c>
      <c r="I45" s="86">
        <v>0</v>
      </c>
      <c r="J45" s="66">
        <v>0</v>
      </c>
    </row>
    <row r="46" spans="1:10" ht="27" customHeight="1" thickBot="1" x14ac:dyDescent="0.3">
      <c r="A46" s="27" t="s">
        <v>93</v>
      </c>
      <c r="B46" s="32" t="s">
        <v>94</v>
      </c>
      <c r="C46" s="29"/>
      <c r="D46" s="34" t="s">
        <v>32</v>
      </c>
      <c r="E46" s="34" t="s">
        <v>33</v>
      </c>
      <c r="F46" s="34" t="s">
        <v>95</v>
      </c>
      <c r="G46" s="34" t="s">
        <v>63</v>
      </c>
      <c r="H46" s="69">
        <v>7500</v>
      </c>
      <c r="I46" s="69">
        <v>2820</v>
      </c>
      <c r="J46" s="73">
        <v>2807.2</v>
      </c>
    </row>
    <row r="47" spans="1:10" ht="60.75" thickBot="1" x14ac:dyDescent="0.3">
      <c r="A47" s="16" t="s">
        <v>96</v>
      </c>
      <c r="B47" s="13" t="s">
        <v>97</v>
      </c>
      <c r="C47" s="17" t="s">
        <v>31</v>
      </c>
      <c r="D47" s="18" t="s">
        <v>32</v>
      </c>
      <c r="E47" s="18" t="s">
        <v>33</v>
      </c>
      <c r="F47" s="18" t="s">
        <v>98</v>
      </c>
      <c r="G47" s="18" t="s">
        <v>35</v>
      </c>
      <c r="H47" s="71">
        <f>H48+H49+H50</f>
        <v>51627</v>
      </c>
      <c r="I47" s="71">
        <f>I48+I49+I50</f>
        <v>10000</v>
      </c>
      <c r="J47" s="72">
        <f>J48+J49+J50</f>
        <v>0</v>
      </c>
    </row>
    <row r="48" spans="1:10" ht="94.5" customHeight="1" x14ac:dyDescent="0.25">
      <c r="A48" s="19" t="s">
        <v>99</v>
      </c>
      <c r="B48" s="20" t="s">
        <v>100</v>
      </c>
      <c r="C48" s="21"/>
      <c r="D48" s="22" t="s">
        <v>32</v>
      </c>
      <c r="E48" s="22" t="s">
        <v>33</v>
      </c>
      <c r="F48" s="22" t="s">
        <v>101</v>
      </c>
      <c r="G48" s="22" t="s">
        <v>39</v>
      </c>
      <c r="H48" s="63">
        <v>50627</v>
      </c>
      <c r="I48" s="63">
        <v>10000</v>
      </c>
      <c r="J48" s="64">
        <v>0</v>
      </c>
    </row>
    <row r="49" spans="1:11" ht="32.25" customHeight="1" x14ac:dyDescent="0.25">
      <c r="A49" s="23" t="s">
        <v>102</v>
      </c>
      <c r="B49" s="24" t="s">
        <v>103</v>
      </c>
      <c r="C49" s="25"/>
      <c r="D49" s="22" t="s">
        <v>32</v>
      </c>
      <c r="E49" s="22" t="s">
        <v>33</v>
      </c>
      <c r="F49" s="22" t="s">
        <v>104</v>
      </c>
      <c r="G49" s="22" t="s">
        <v>105</v>
      </c>
      <c r="H49" s="65">
        <v>1000</v>
      </c>
      <c r="I49" s="65">
        <v>0</v>
      </c>
      <c r="J49" s="66">
        <v>0</v>
      </c>
    </row>
    <row r="50" spans="1:11" ht="63" customHeight="1" thickBot="1" x14ac:dyDescent="0.3">
      <c r="A50" s="27" t="s">
        <v>106</v>
      </c>
      <c r="B50" s="32" t="s">
        <v>107</v>
      </c>
      <c r="C50" s="29"/>
      <c r="D50" s="33" t="s">
        <v>32</v>
      </c>
      <c r="E50" s="33" t="s">
        <v>33</v>
      </c>
      <c r="F50" s="33" t="s">
        <v>104</v>
      </c>
      <c r="G50" s="33" t="s">
        <v>63</v>
      </c>
      <c r="H50" s="69">
        <v>0</v>
      </c>
      <c r="I50" s="88">
        <v>0</v>
      </c>
      <c r="J50" s="73">
        <v>0</v>
      </c>
    </row>
    <row r="51" spans="1:11" ht="73.5" customHeight="1" thickBot="1" x14ac:dyDescent="0.3">
      <c r="A51" s="16" t="s">
        <v>108</v>
      </c>
      <c r="B51" s="13" t="s">
        <v>109</v>
      </c>
      <c r="C51" s="17" t="s">
        <v>31</v>
      </c>
      <c r="D51" s="18" t="s">
        <v>32</v>
      </c>
      <c r="E51" s="18" t="s">
        <v>33</v>
      </c>
      <c r="F51" s="18" t="s">
        <v>110</v>
      </c>
      <c r="G51" s="18" t="s">
        <v>35</v>
      </c>
      <c r="H51" s="71">
        <f>H52+H53+H54+H55+H56+H57+H58</f>
        <v>322600</v>
      </c>
      <c r="I51" s="71">
        <f>I52+I53+I54+I55+I56+I57+I58</f>
        <v>367194.80000000005</v>
      </c>
      <c r="J51" s="72">
        <f>J52+J53+J54+J55+J56+J57+J58</f>
        <v>326474.8</v>
      </c>
    </row>
    <row r="52" spans="1:11" ht="38.25" customHeight="1" x14ac:dyDescent="0.25">
      <c r="A52" s="35" t="s">
        <v>111</v>
      </c>
      <c r="B52" s="20" t="s">
        <v>112</v>
      </c>
      <c r="C52" s="21"/>
      <c r="D52" s="22" t="s">
        <v>32</v>
      </c>
      <c r="E52" s="22" t="s">
        <v>33</v>
      </c>
      <c r="F52" s="22" t="s">
        <v>113</v>
      </c>
      <c r="G52" s="22" t="s">
        <v>39</v>
      </c>
      <c r="H52" s="63">
        <v>1000</v>
      </c>
      <c r="I52" s="63">
        <v>1000</v>
      </c>
      <c r="J52" s="64">
        <v>1000</v>
      </c>
    </row>
    <row r="53" spans="1:11" ht="43.5" customHeight="1" x14ac:dyDescent="0.25">
      <c r="A53" s="23" t="s">
        <v>114</v>
      </c>
      <c r="B53" s="24" t="s">
        <v>115</v>
      </c>
      <c r="C53" s="25"/>
      <c r="D53" s="26" t="s">
        <v>32</v>
      </c>
      <c r="E53" s="26" t="s">
        <v>33</v>
      </c>
      <c r="F53" s="26" t="s">
        <v>116</v>
      </c>
      <c r="G53" s="26" t="s">
        <v>39</v>
      </c>
      <c r="H53" s="65">
        <v>20000</v>
      </c>
      <c r="I53" s="65">
        <v>55000</v>
      </c>
      <c r="J53" s="66">
        <v>39976.199999999997</v>
      </c>
    </row>
    <row r="54" spans="1:11" ht="41.25" customHeight="1" x14ac:dyDescent="0.25">
      <c r="A54" s="23" t="s">
        <v>117</v>
      </c>
      <c r="B54" s="24" t="s">
        <v>118</v>
      </c>
      <c r="C54" s="25"/>
      <c r="D54" s="26" t="s">
        <v>32</v>
      </c>
      <c r="E54" s="26" t="s">
        <v>33</v>
      </c>
      <c r="F54" s="26" t="s">
        <v>119</v>
      </c>
      <c r="G54" s="26" t="s">
        <v>39</v>
      </c>
      <c r="H54" s="65">
        <v>20000</v>
      </c>
      <c r="I54" s="86">
        <v>12263.6</v>
      </c>
      <c r="J54" s="66">
        <v>6697.7</v>
      </c>
    </row>
    <row r="55" spans="1:11" ht="57.75" customHeight="1" x14ac:dyDescent="0.25">
      <c r="A55" s="23" t="s">
        <v>120</v>
      </c>
      <c r="B55" s="24" t="s">
        <v>121</v>
      </c>
      <c r="C55" s="25"/>
      <c r="D55" s="26" t="s">
        <v>32</v>
      </c>
      <c r="E55" s="26" t="s">
        <v>33</v>
      </c>
      <c r="F55" s="26" t="s">
        <v>122</v>
      </c>
      <c r="G55" s="26" t="s">
        <v>39</v>
      </c>
      <c r="H55" s="65">
        <v>0</v>
      </c>
      <c r="I55" s="86">
        <v>0</v>
      </c>
      <c r="J55" s="66">
        <v>0</v>
      </c>
    </row>
    <row r="56" spans="1:11" ht="58.5" customHeight="1" x14ac:dyDescent="0.25">
      <c r="A56" s="23" t="s">
        <v>123</v>
      </c>
      <c r="B56" s="24" t="s">
        <v>124</v>
      </c>
      <c r="C56" s="25"/>
      <c r="D56" s="26" t="s">
        <v>125</v>
      </c>
      <c r="E56" s="26" t="s">
        <v>126</v>
      </c>
      <c r="F56" s="26" t="s">
        <v>127</v>
      </c>
      <c r="G56" s="26" t="s">
        <v>128</v>
      </c>
      <c r="H56" s="65">
        <v>281000</v>
      </c>
      <c r="I56" s="65">
        <v>298331.2</v>
      </c>
      <c r="J56" s="66">
        <v>278331.2</v>
      </c>
      <c r="K56" s="36"/>
    </row>
    <row r="57" spans="1:11" ht="75.75" customHeight="1" thickBot="1" x14ac:dyDescent="0.3">
      <c r="A57" s="27" t="s">
        <v>129</v>
      </c>
      <c r="B57" s="24" t="s">
        <v>130</v>
      </c>
      <c r="C57" s="25"/>
      <c r="D57" s="26" t="s">
        <v>32</v>
      </c>
      <c r="E57" s="26" t="s">
        <v>33</v>
      </c>
      <c r="F57" s="26" t="s">
        <v>131</v>
      </c>
      <c r="G57" s="26" t="s">
        <v>39</v>
      </c>
      <c r="H57" s="65">
        <v>0</v>
      </c>
      <c r="I57" s="86">
        <v>0</v>
      </c>
      <c r="J57" s="66">
        <v>0</v>
      </c>
    </row>
    <row r="58" spans="1:11" ht="50.25" customHeight="1" thickBot="1" x14ac:dyDescent="0.3">
      <c r="A58" s="19" t="s">
        <v>132</v>
      </c>
      <c r="B58" s="37" t="s">
        <v>133</v>
      </c>
      <c r="C58" s="38"/>
      <c r="D58" s="33" t="s">
        <v>32</v>
      </c>
      <c r="E58" s="33" t="s">
        <v>33</v>
      </c>
      <c r="F58" s="33" t="s">
        <v>134</v>
      </c>
      <c r="G58" s="33" t="s">
        <v>63</v>
      </c>
      <c r="H58" s="74">
        <v>600</v>
      </c>
      <c r="I58" s="87">
        <v>600</v>
      </c>
      <c r="J58" s="75">
        <v>469.7</v>
      </c>
    </row>
    <row r="59" spans="1:11" ht="86.25" customHeight="1" thickBot="1" x14ac:dyDescent="0.3">
      <c r="A59" s="16" t="s">
        <v>135</v>
      </c>
      <c r="B59" s="13" t="s">
        <v>136</v>
      </c>
      <c r="C59" s="17" t="s">
        <v>31</v>
      </c>
      <c r="D59" s="18" t="s">
        <v>32</v>
      </c>
      <c r="E59" s="18" t="s">
        <v>33</v>
      </c>
      <c r="F59" s="18" t="s">
        <v>137</v>
      </c>
      <c r="G59" s="18" t="s">
        <v>35</v>
      </c>
      <c r="H59" s="71">
        <f>H60+H64+H65</f>
        <v>232000</v>
      </c>
      <c r="I59" s="71">
        <f>I60+I64+I65</f>
        <v>230000</v>
      </c>
      <c r="J59" s="72">
        <f>J60+J64+J65</f>
        <v>228584.03</v>
      </c>
    </row>
    <row r="60" spans="1:11" ht="60" customHeight="1" x14ac:dyDescent="0.25">
      <c r="A60" s="35" t="s">
        <v>138</v>
      </c>
      <c r="B60" s="39" t="s">
        <v>139</v>
      </c>
      <c r="C60" s="40"/>
      <c r="D60" s="41" t="s">
        <v>32</v>
      </c>
      <c r="E60" s="41" t="s">
        <v>33</v>
      </c>
      <c r="F60" s="41" t="s">
        <v>140</v>
      </c>
      <c r="G60" s="41" t="s">
        <v>39</v>
      </c>
      <c r="H60" s="76">
        <f>H61+H62+H63</f>
        <v>210000</v>
      </c>
      <c r="I60" s="76">
        <f>I61+I62+I63</f>
        <v>210000</v>
      </c>
      <c r="J60" s="77">
        <v>208977.4</v>
      </c>
    </row>
    <row r="61" spans="1:11" ht="43.5" hidden="1" customHeight="1" x14ac:dyDescent="0.25">
      <c r="A61" s="19"/>
      <c r="B61" s="42" t="s">
        <v>141</v>
      </c>
      <c r="C61" s="43"/>
      <c r="D61" s="44" t="s">
        <v>32</v>
      </c>
      <c r="E61" s="44" t="s">
        <v>33</v>
      </c>
      <c r="F61" s="44" t="s">
        <v>140</v>
      </c>
      <c r="G61" s="44" t="s">
        <v>39</v>
      </c>
      <c r="H61" s="78">
        <v>130000</v>
      </c>
      <c r="I61" s="78">
        <v>130000</v>
      </c>
      <c r="J61" s="79">
        <v>15000</v>
      </c>
      <c r="K61" s="36"/>
    </row>
    <row r="62" spans="1:11" ht="39.75" hidden="1" customHeight="1" x14ac:dyDescent="0.25">
      <c r="A62" s="19"/>
      <c r="B62" s="42" t="s">
        <v>142</v>
      </c>
      <c r="C62" s="43"/>
      <c r="D62" s="44" t="s">
        <v>32</v>
      </c>
      <c r="E62" s="44" t="s">
        <v>33</v>
      </c>
      <c r="F62" s="44" t="s">
        <v>140</v>
      </c>
      <c r="G62" s="44" t="s">
        <v>39</v>
      </c>
      <c r="H62" s="78">
        <v>60000</v>
      </c>
      <c r="I62" s="78">
        <v>60000</v>
      </c>
      <c r="J62" s="79">
        <v>0</v>
      </c>
    </row>
    <row r="63" spans="1:11" ht="35.25" hidden="1" customHeight="1" x14ac:dyDescent="0.25">
      <c r="A63" s="19"/>
      <c r="B63" s="42" t="s">
        <v>143</v>
      </c>
      <c r="C63" s="43"/>
      <c r="D63" s="44" t="s">
        <v>32</v>
      </c>
      <c r="E63" s="44" t="s">
        <v>33</v>
      </c>
      <c r="F63" s="44" t="s">
        <v>140</v>
      </c>
      <c r="G63" s="44" t="s">
        <v>39</v>
      </c>
      <c r="H63" s="78">
        <v>20000</v>
      </c>
      <c r="I63" s="93">
        <v>20000</v>
      </c>
      <c r="J63" s="79">
        <v>0</v>
      </c>
    </row>
    <row r="64" spans="1:11" ht="39" customHeight="1" x14ac:dyDescent="0.25">
      <c r="A64" s="23" t="s">
        <v>144</v>
      </c>
      <c r="B64" s="24" t="s">
        <v>145</v>
      </c>
      <c r="C64" s="25"/>
      <c r="D64" s="22" t="s">
        <v>32</v>
      </c>
      <c r="E64" s="22" t="s">
        <v>33</v>
      </c>
      <c r="F64" s="22" t="s">
        <v>146</v>
      </c>
      <c r="G64" s="22" t="s">
        <v>63</v>
      </c>
      <c r="H64" s="65">
        <v>2000</v>
      </c>
      <c r="I64" s="65">
        <v>0</v>
      </c>
      <c r="J64" s="66">
        <v>0</v>
      </c>
    </row>
    <row r="65" spans="1:11" ht="67.5" customHeight="1" thickBot="1" x14ac:dyDescent="0.3">
      <c r="A65" s="45" t="s">
        <v>147</v>
      </c>
      <c r="B65" s="46" t="s">
        <v>148</v>
      </c>
      <c r="C65" s="25"/>
      <c r="D65" s="26" t="s">
        <v>32</v>
      </c>
      <c r="E65" s="26" t="s">
        <v>33</v>
      </c>
      <c r="F65" s="26" t="s">
        <v>149</v>
      </c>
      <c r="G65" s="26" t="s">
        <v>39</v>
      </c>
      <c r="H65" s="80">
        <f>H66+H67+H68</f>
        <v>20000</v>
      </c>
      <c r="I65" s="80">
        <f>I66+I67+I68</f>
        <v>20000</v>
      </c>
      <c r="J65" s="81">
        <v>19606.63</v>
      </c>
      <c r="K65" s="36"/>
    </row>
    <row r="66" spans="1:11" ht="66.75" hidden="1" customHeight="1" x14ac:dyDescent="0.25">
      <c r="A66" s="23"/>
      <c r="B66" s="47" t="s">
        <v>150</v>
      </c>
      <c r="C66" s="48"/>
      <c r="D66" s="31" t="s">
        <v>32</v>
      </c>
      <c r="E66" s="31" t="s">
        <v>33</v>
      </c>
      <c r="F66" s="31" t="s">
        <v>149</v>
      </c>
      <c r="G66" s="31" t="s">
        <v>39</v>
      </c>
      <c r="H66" s="82">
        <v>8000</v>
      </c>
      <c r="I66" s="82">
        <v>8000</v>
      </c>
      <c r="J66" s="70">
        <v>0</v>
      </c>
    </row>
    <row r="67" spans="1:11" ht="56.25" hidden="1" customHeight="1" x14ac:dyDescent="0.25">
      <c r="A67" s="23"/>
      <c r="B67" s="47" t="s">
        <v>151</v>
      </c>
      <c r="C67" s="48"/>
      <c r="D67" s="31" t="s">
        <v>32</v>
      </c>
      <c r="E67" s="31" t="s">
        <v>33</v>
      </c>
      <c r="F67" s="31" t="s">
        <v>149</v>
      </c>
      <c r="G67" s="31" t="s">
        <v>39</v>
      </c>
      <c r="H67" s="82">
        <v>12000</v>
      </c>
      <c r="I67" s="82">
        <v>12000</v>
      </c>
      <c r="J67" s="70">
        <v>0</v>
      </c>
    </row>
    <row r="68" spans="1:11" ht="45.75" hidden="1" customHeight="1" thickBot="1" x14ac:dyDescent="0.3">
      <c r="A68" s="49"/>
      <c r="B68" s="50" t="s">
        <v>152</v>
      </c>
      <c r="C68" s="51"/>
      <c r="D68" s="52" t="s">
        <v>32</v>
      </c>
      <c r="E68" s="52" t="s">
        <v>33</v>
      </c>
      <c r="F68" s="52" t="s">
        <v>149</v>
      </c>
      <c r="G68" s="52" t="s">
        <v>39</v>
      </c>
      <c r="H68" s="83">
        <v>0</v>
      </c>
      <c r="I68" s="94">
        <v>0</v>
      </c>
      <c r="J68" s="84">
        <v>0</v>
      </c>
    </row>
    <row r="69" spans="1:11" ht="60.75" thickBot="1" x14ac:dyDescent="0.3">
      <c r="A69" s="16" t="s">
        <v>153</v>
      </c>
      <c r="B69" s="13" t="s">
        <v>154</v>
      </c>
      <c r="C69" s="17" t="s">
        <v>31</v>
      </c>
      <c r="D69" s="18" t="s">
        <v>32</v>
      </c>
      <c r="E69" s="18" t="s">
        <v>33</v>
      </c>
      <c r="F69" s="18" t="s">
        <v>155</v>
      </c>
      <c r="G69" s="18" t="s">
        <v>35</v>
      </c>
      <c r="H69" s="71">
        <f>H70+H71+H72</f>
        <v>21000</v>
      </c>
      <c r="I69" s="71">
        <f>I70+I71+I72</f>
        <v>18000</v>
      </c>
      <c r="J69" s="72">
        <f>J70+J71+J72</f>
        <v>17999.900000000001</v>
      </c>
    </row>
    <row r="70" spans="1:11" ht="109.5" customHeight="1" x14ac:dyDescent="0.25">
      <c r="A70" s="23" t="s">
        <v>156</v>
      </c>
      <c r="B70" s="24" t="s">
        <v>157</v>
      </c>
      <c r="C70" s="25"/>
      <c r="D70" s="26" t="s">
        <v>32</v>
      </c>
      <c r="E70" s="26" t="s">
        <v>33</v>
      </c>
      <c r="F70" s="26" t="s">
        <v>158</v>
      </c>
      <c r="G70" s="26" t="s">
        <v>39</v>
      </c>
      <c r="H70" s="65">
        <v>3000</v>
      </c>
      <c r="I70" s="86">
        <v>0</v>
      </c>
      <c r="J70" s="66">
        <v>0</v>
      </c>
    </row>
    <row r="71" spans="1:11" ht="45.75" customHeight="1" x14ac:dyDescent="0.25">
      <c r="A71" s="23" t="s">
        <v>159</v>
      </c>
      <c r="B71" s="24" t="s">
        <v>160</v>
      </c>
      <c r="C71" s="25"/>
      <c r="D71" s="26" t="s">
        <v>32</v>
      </c>
      <c r="E71" s="26" t="s">
        <v>33</v>
      </c>
      <c r="F71" s="26" t="s">
        <v>161</v>
      </c>
      <c r="G71" s="26" t="s">
        <v>39</v>
      </c>
      <c r="H71" s="65">
        <v>18000</v>
      </c>
      <c r="I71" s="65">
        <v>18000</v>
      </c>
      <c r="J71" s="66">
        <v>17999.900000000001</v>
      </c>
    </row>
    <row r="72" spans="1:11" ht="67.5" customHeight="1" thickBot="1" x14ac:dyDescent="0.3">
      <c r="A72" s="27" t="s">
        <v>162</v>
      </c>
      <c r="B72" s="32" t="s">
        <v>163</v>
      </c>
      <c r="C72" s="29"/>
      <c r="D72" s="34" t="s">
        <v>32</v>
      </c>
      <c r="E72" s="34" t="s">
        <v>33</v>
      </c>
      <c r="F72" s="34" t="s">
        <v>164</v>
      </c>
      <c r="G72" s="34" t="s">
        <v>39</v>
      </c>
      <c r="H72" s="69">
        <v>0</v>
      </c>
      <c r="I72" s="88">
        <v>0</v>
      </c>
      <c r="J72" s="73">
        <v>0</v>
      </c>
    </row>
    <row r="73" spans="1:11" ht="150.75" customHeight="1" thickBot="1" x14ac:dyDescent="0.3">
      <c r="A73" s="16" t="s">
        <v>165</v>
      </c>
      <c r="B73" s="13" t="s">
        <v>166</v>
      </c>
      <c r="C73" s="17" t="s">
        <v>31</v>
      </c>
      <c r="D73" s="18" t="s">
        <v>32</v>
      </c>
      <c r="E73" s="18" t="s">
        <v>33</v>
      </c>
      <c r="F73" s="18" t="s">
        <v>167</v>
      </c>
      <c r="G73" s="18" t="s">
        <v>35</v>
      </c>
      <c r="H73" s="71">
        <f>H74+H75+H76</f>
        <v>42741.349999999991</v>
      </c>
      <c r="I73" s="71">
        <f>I74+I75+I76</f>
        <v>44273.709999999992</v>
      </c>
      <c r="J73" s="72">
        <f>J74+J75+J76</f>
        <v>43221.3</v>
      </c>
    </row>
    <row r="74" spans="1:11" ht="27.75" customHeight="1" x14ac:dyDescent="0.25">
      <c r="A74" s="95" t="s">
        <v>168</v>
      </c>
      <c r="B74" s="98" t="s">
        <v>169</v>
      </c>
      <c r="C74" s="101" t="s">
        <v>31</v>
      </c>
      <c r="D74" s="22" t="s">
        <v>32</v>
      </c>
      <c r="E74" s="22" t="s">
        <v>33</v>
      </c>
      <c r="F74" s="22" t="s">
        <v>170</v>
      </c>
      <c r="G74" s="22" t="s">
        <v>171</v>
      </c>
      <c r="H74" s="85">
        <v>41297.339999999997</v>
      </c>
      <c r="I74" s="85">
        <f>41297.34+1532.36</f>
        <v>42829.7</v>
      </c>
      <c r="J74" s="64">
        <f>30207.2+12087.2</f>
        <v>42294.400000000001</v>
      </c>
    </row>
    <row r="75" spans="1:11" ht="31.5" customHeight="1" x14ac:dyDescent="0.25">
      <c r="A75" s="96"/>
      <c r="B75" s="99"/>
      <c r="C75" s="102"/>
      <c r="D75" s="26" t="s">
        <v>32</v>
      </c>
      <c r="E75" s="26" t="s">
        <v>33</v>
      </c>
      <c r="F75" s="26" t="s">
        <v>170</v>
      </c>
      <c r="G75" s="26" t="s">
        <v>172</v>
      </c>
      <c r="H75" s="86">
        <v>585.99</v>
      </c>
      <c r="I75" s="86">
        <v>585.99</v>
      </c>
      <c r="J75" s="66">
        <v>223.5</v>
      </c>
    </row>
    <row r="76" spans="1:11" ht="39" customHeight="1" thickBot="1" x14ac:dyDescent="0.3">
      <c r="A76" s="97"/>
      <c r="B76" s="100"/>
      <c r="C76" s="103"/>
      <c r="D76" s="33" t="s">
        <v>32</v>
      </c>
      <c r="E76" s="33" t="s">
        <v>33</v>
      </c>
      <c r="F76" s="33" t="s">
        <v>170</v>
      </c>
      <c r="G76" s="33" t="s">
        <v>63</v>
      </c>
      <c r="H76" s="87">
        <v>858.02</v>
      </c>
      <c r="I76" s="87">
        <v>858.02</v>
      </c>
      <c r="J76" s="75">
        <v>703.4</v>
      </c>
    </row>
    <row r="77" spans="1:11" ht="150.75" thickBot="1" x14ac:dyDescent="0.3">
      <c r="A77" s="16" t="s">
        <v>173</v>
      </c>
      <c r="B77" s="13" t="s">
        <v>174</v>
      </c>
      <c r="C77" s="17" t="s">
        <v>175</v>
      </c>
      <c r="D77" s="18" t="s">
        <v>176</v>
      </c>
      <c r="E77" s="18" t="s">
        <v>177</v>
      </c>
      <c r="F77" s="18" t="s">
        <v>178</v>
      </c>
      <c r="G77" s="18" t="s">
        <v>35</v>
      </c>
      <c r="H77" s="71">
        <f>H78+H79+H80</f>
        <v>75000</v>
      </c>
      <c r="I77" s="71">
        <f>I78+I79+I80</f>
        <v>18451.5</v>
      </c>
      <c r="J77" s="72">
        <f>J78+J79+J80</f>
        <v>18451.400000000001</v>
      </c>
    </row>
    <row r="78" spans="1:11" ht="69.75" customHeight="1" x14ac:dyDescent="0.25">
      <c r="A78" s="19" t="s">
        <v>179</v>
      </c>
      <c r="B78" s="20" t="s">
        <v>180</v>
      </c>
      <c r="C78" s="21" t="s">
        <v>31</v>
      </c>
      <c r="D78" s="22" t="s">
        <v>32</v>
      </c>
      <c r="E78" s="22" t="s">
        <v>181</v>
      </c>
      <c r="F78" s="22" t="s">
        <v>182</v>
      </c>
      <c r="G78" s="22" t="s">
        <v>183</v>
      </c>
      <c r="H78" s="63">
        <v>33000</v>
      </c>
      <c r="I78" s="63">
        <v>5698.4</v>
      </c>
      <c r="J78" s="64">
        <v>5698.35</v>
      </c>
      <c r="K78" s="36"/>
    </row>
    <row r="79" spans="1:11" ht="72" customHeight="1" x14ac:dyDescent="0.25">
      <c r="A79" s="23" t="s">
        <v>184</v>
      </c>
      <c r="B79" s="24" t="s">
        <v>185</v>
      </c>
      <c r="C79" s="25" t="s">
        <v>31</v>
      </c>
      <c r="D79" s="26" t="s">
        <v>32</v>
      </c>
      <c r="E79" s="26" t="s">
        <v>181</v>
      </c>
      <c r="F79" s="26" t="s">
        <v>186</v>
      </c>
      <c r="G79" s="26" t="s">
        <v>183</v>
      </c>
      <c r="H79" s="65">
        <v>42000</v>
      </c>
      <c r="I79" s="65">
        <v>12753.1</v>
      </c>
      <c r="J79" s="66">
        <v>12753.05</v>
      </c>
    </row>
    <row r="80" spans="1:11" ht="85.5" customHeight="1" thickBot="1" x14ac:dyDescent="0.3">
      <c r="A80" s="23" t="s">
        <v>187</v>
      </c>
      <c r="B80" s="32" t="s">
        <v>188</v>
      </c>
      <c r="C80" s="29" t="s">
        <v>189</v>
      </c>
      <c r="D80" s="34" t="s">
        <v>190</v>
      </c>
      <c r="E80" s="34" t="s">
        <v>191</v>
      </c>
      <c r="F80" s="34" t="s">
        <v>192</v>
      </c>
      <c r="G80" s="34" t="s">
        <v>193</v>
      </c>
      <c r="H80" s="69">
        <v>0</v>
      </c>
      <c r="I80" s="69">
        <v>0</v>
      </c>
      <c r="J80" s="73">
        <v>0</v>
      </c>
    </row>
    <row r="81" spans="3:8" ht="15.75" x14ac:dyDescent="0.25">
      <c r="C81" s="53"/>
      <c r="D81" s="54"/>
      <c r="E81" s="55"/>
      <c r="F81" s="54"/>
      <c r="G81" s="54"/>
      <c r="H81" s="62"/>
    </row>
    <row r="82" spans="3:8" ht="15.75" x14ac:dyDescent="0.25">
      <c r="C82" s="53"/>
      <c r="D82" s="54"/>
      <c r="E82" s="55"/>
      <c r="F82" s="54"/>
      <c r="G82" s="54"/>
      <c r="H82" s="62"/>
    </row>
    <row r="83" spans="3:8" ht="15.75" x14ac:dyDescent="0.25">
      <c r="C83" s="53"/>
      <c r="D83" s="56"/>
      <c r="E83" s="55"/>
      <c r="F83" s="56"/>
      <c r="G83" s="56"/>
      <c r="H83" s="62"/>
    </row>
    <row r="84" spans="3:8" ht="15.75" x14ac:dyDescent="0.25">
      <c r="C84" s="53"/>
      <c r="D84" s="55"/>
      <c r="E84" s="55"/>
      <c r="F84" s="55"/>
      <c r="G84" s="55"/>
      <c r="H84" s="62"/>
    </row>
    <row r="85" spans="3:8" ht="15.75" x14ac:dyDescent="0.25">
      <c r="C85" s="53"/>
      <c r="D85" s="55"/>
      <c r="E85" s="55"/>
      <c r="F85" s="55"/>
      <c r="G85" s="55"/>
      <c r="H85" s="62"/>
    </row>
    <row r="86" spans="3:8" ht="15.75" x14ac:dyDescent="0.25">
      <c r="C86" s="53"/>
      <c r="D86" s="55"/>
      <c r="E86" s="55"/>
      <c r="F86" s="55"/>
      <c r="G86" s="55"/>
      <c r="H86" s="62"/>
    </row>
    <row r="87" spans="3:8" ht="15.75" x14ac:dyDescent="0.25">
      <c r="C87" s="53"/>
      <c r="D87" s="56"/>
      <c r="E87" s="56"/>
      <c r="F87" s="56"/>
      <c r="G87" s="56"/>
      <c r="H87" s="62"/>
    </row>
    <row r="88" spans="3:8" ht="15.75" x14ac:dyDescent="0.25">
      <c r="C88" s="53"/>
      <c r="D88" s="55"/>
      <c r="E88" s="55"/>
      <c r="F88" s="55"/>
      <c r="G88" s="55"/>
      <c r="H88" s="62"/>
    </row>
    <row r="89" spans="3:8" ht="15.75" x14ac:dyDescent="0.25">
      <c r="C89" s="53"/>
      <c r="D89" s="55"/>
      <c r="E89" s="55"/>
      <c r="F89" s="55"/>
      <c r="G89" s="55"/>
      <c r="H89" s="62"/>
    </row>
    <row r="90" spans="3:8" ht="15.75" x14ac:dyDescent="0.25">
      <c r="C90" s="53"/>
      <c r="D90" s="56"/>
      <c r="E90" s="56"/>
      <c r="F90" s="56"/>
      <c r="G90" s="56"/>
      <c r="H90" s="62"/>
    </row>
    <row r="91" spans="3:8" ht="15.75" x14ac:dyDescent="0.25">
      <c r="C91" s="53"/>
      <c r="D91" s="55"/>
      <c r="E91" s="55"/>
      <c r="F91" s="55"/>
      <c r="G91" s="55"/>
      <c r="H91" s="62"/>
    </row>
    <row r="92" spans="3:8" ht="15.75" x14ac:dyDescent="0.25">
      <c r="C92" s="53"/>
      <c r="D92" s="55"/>
      <c r="E92" s="55"/>
      <c r="F92" s="55"/>
      <c r="G92" s="55"/>
      <c r="H92" s="62"/>
    </row>
    <row r="93" spans="3:8" x14ac:dyDescent="0.25">
      <c r="C93" s="53"/>
      <c r="D93" s="53"/>
      <c r="E93" s="53"/>
      <c r="F93" s="53"/>
      <c r="G93" s="53"/>
      <c r="H93" s="62"/>
    </row>
    <row r="94" spans="3:8" x14ac:dyDescent="0.25">
      <c r="C94" s="53"/>
      <c r="D94" s="53"/>
      <c r="E94" s="53"/>
      <c r="F94" s="53"/>
      <c r="G94" s="53"/>
      <c r="H94" s="62"/>
    </row>
    <row r="95" spans="3:8" x14ac:dyDescent="0.25">
      <c r="C95" s="53"/>
      <c r="D95" s="53"/>
      <c r="E95" s="53"/>
      <c r="F95" s="53"/>
      <c r="G95" s="53"/>
      <c r="H95" s="62"/>
    </row>
    <row r="96" spans="3:8" x14ac:dyDescent="0.25">
      <c r="C96" s="53"/>
      <c r="D96" s="53"/>
      <c r="E96" s="53"/>
      <c r="F96" s="53"/>
      <c r="G96" s="53"/>
      <c r="H96" s="62"/>
    </row>
    <row r="97" spans="3:8" x14ac:dyDescent="0.25">
      <c r="C97" s="53"/>
      <c r="D97" s="53"/>
      <c r="E97" s="53"/>
      <c r="F97" s="53"/>
      <c r="G97" s="53"/>
      <c r="H97" s="62"/>
    </row>
    <row r="98" spans="3:8" x14ac:dyDescent="0.25">
      <c r="C98" s="53"/>
      <c r="D98" s="53"/>
      <c r="E98" s="53"/>
      <c r="F98" s="53"/>
      <c r="G98" s="53"/>
      <c r="H98" s="62"/>
    </row>
  </sheetData>
  <mergeCells count="12">
    <mergeCell ref="A74:A76"/>
    <mergeCell ref="B74:B76"/>
    <mergeCell ref="C74:C76"/>
    <mergeCell ref="A14:J14"/>
    <mergeCell ref="A15:J15"/>
    <mergeCell ref="A16:J16"/>
    <mergeCell ref="A17:J17"/>
    <mergeCell ref="A19:A20"/>
    <mergeCell ref="B19:B20"/>
    <mergeCell ref="C19:C20"/>
    <mergeCell ref="D19:G19"/>
    <mergeCell ref="H19:J19"/>
  </mergeCells>
  <pageMargins left="0.37" right="0.16" top="0.25" bottom="0.22" header="0.16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12</vt:lpstr>
      <vt:lpstr>'Приложение 12'!Заголовки_для_печати</vt:lpstr>
      <vt:lpstr>'Приложение 12'!Область_печати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Сакун Анна Сергеевна</dc:creator>
  <cp:lastModifiedBy>Мартыненко Марина Владимировна</cp:lastModifiedBy>
  <cp:lastPrinted>2016-02-12T00:19:57Z</cp:lastPrinted>
  <dcterms:created xsi:type="dcterms:W3CDTF">2015-04-14T07:22:52Z</dcterms:created>
  <dcterms:modified xsi:type="dcterms:W3CDTF">2016-03-09T23:49:59Z</dcterms:modified>
</cp:coreProperties>
</file>